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3"/>
  </bookViews>
  <sheets>
    <sheet name="квалификация" sheetId="2" r:id="rId1"/>
    <sheet name="1 упр" sheetId="3" r:id="rId2"/>
    <sheet name="2 упр" sheetId="5" r:id="rId3"/>
    <sheet name="3 упр." sheetId="6" r:id="rId4"/>
    <sheet name="Команды" sheetId="4" r:id="rId5"/>
    <sheet name="Финал" sheetId="7" r:id="rId6"/>
  </sheets>
  <calcPr calcId="152511"/>
</workbook>
</file>

<file path=xl/calcChain.xml><?xml version="1.0" encoding="utf-8"?>
<calcChain xmlns="http://schemas.openxmlformats.org/spreadsheetml/2006/main">
  <c r="S45" i="6" l="1"/>
  <c r="S46" i="6"/>
  <c r="S47" i="6"/>
  <c r="S44" i="6"/>
  <c r="C65" i="6"/>
  <c r="N15" i="6" l="1"/>
  <c r="O15" i="6" s="1"/>
  <c r="N14" i="6"/>
  <c r="O14" i="6" s="1"/>
  <c r="M14" i="6"/>
  <c r="J14" i="6"/>
  <c r="N13" i="6"/>
  <c r="O13" i="6" s="1"/>
  <c r="M13" i="6"/>
  <c r="J13" i="6"/>
  <c r="N12" i="6"/>
  <c r="O12" i="6" s="1"/>
  <c r="M12" i="6"/>
  <c r="J12" i="6"/>
  <c r="N11" i="6"/>
  <c r="O11" i="6" s="1"/>
  <c r="M11" i="6"/>
  <c r="J11" i="6"/>
  <c r="N10" i="6"/>
  <c r="O10" i="6" s="1"/>
  <c r="M10" i="6"/>
  <c r="J10" i="6"/>
  <c r="N9" i="6"/>
  <c r="O9" i="6" s="1"/>
  <c r="M9" i="6"/>
  <c r="J9" i="6"/>
  <c r="N8" i="6"/>
  <c r="O8" i="6" s="1"/>
  <c r="M8" i="6"/>
  <c r="J8" i="6"/>
  <c r="C64" i="6"/>
  <c r="M59" i="6"/>
  <c r="M58" i="6"/>
  <c r="M51" i="6"/>
  <c r="M57" i="6"/>
  <c r="M50" i="6"/>
  <c r="M49" i="6"/>
  <c r="N60" i="6"/>
  <c r="O60" i="6" s="1"/>
  <c r="M56" i="6"/>
  <c r="M54" i="6"/>
  <c r="M47" i="6"/>
  <c r="M55" i="6"/>
  <c r="M53" i="6"/>
  <c r="M52" i="6"/>
  <c r="M46" i="6"/>
  <c r="M48" i="6"/>
  <c r="M45" i="6"/>
  <c r="M44" i="6"/>
  <c r="M61" i="6"/>
  <c r="J59" i="6"/>
  <c r="J58" i="6"/>
  <c r="N58" i="6" s="1"/>
  <c r="O58" i="6" s="1"/>
  <c r="J51" i="6"/>
  <c r="J57" i="6"/>
  <c r="J50" i="6"/>
  <c r="J49" i="6"/>
  <c r="J56" i="6"/>
  <c r="J54" i="6"/>
  <c r="J47" i="6"/>
  <c r="J55" i="6"/>
  <c r="J53" i="6"/>
  <c r="J52" i="6"/>
  <c r="J46" i="6"/>
  <c r="J48" i="6"/>
  <c r="J45" i="6"/>
  <c r="N45" i="6" s="1"/>
  <c r="O45" i="6" s="1"/>
  <c r="J44" i="6"/>
  <c r="J61" i="6"/>
  <c r="N61" i="6" s="1"/>
  <c r="M15" i="5"/>
  <c r="N15" i="5" s="1"/>
  <c r="L14" i="5"/>
  <c r="I14" i="5"/>
  <c r="M14" i="5" s="1"/>
  <c r="N14" i="5" s="1"/>
  <c r="L13" i="5"/>
  <c r="I13" i="5"/>
  <c r="M13" i="5" s="1"/>
  <c r="N13" i="5" s="1"/>
  <c r="L12" i="5"/>
  <c r="M12" i="5" s="1"/>
  <c r="N12" i="5" s="1"/>
  <c r="L11" i="5"/>
  <c r="I11" i="5"/>
  <c r="M11" i="5" s="1"/>
  <c r="N11" i="5" s="1"/>
  <c r="L10" i="5"/>
  <c r="I10" i="5"/>
  <c r="M10" i="5" s="1"/>
  <c r="N10" i="5" s="1"/>
  <c r="M9" i="5"/>
  <c r="N9" i="5" s="1"/>
  <c r="L9" i="5"/>
  <c r="I9" i="5"/>
  <c r="M8" i="5"/>
  <c r="N8" i="5" s="1"/>
  <c r="L8" i="5"/>
  <c r="I8" i="5"/>
  <c r="C61" i="5"/>
  <c r="C60" i="5"/>
  <c r="L53" i="5"/>
  <c r="M55" i="5"/>
  <c r="N55" i="5" s="1"/>
  <c r="L48" i="5"/>
  <c r="L43" i="5"/>
  <c r="L49" i="5"/>
  <c r="M49" i="5" s="1"/>
  <c r="N49" i="5" s="1"/>
  <c r="L46" i="5"/>
  <c r="L42" i="5"/>
  <c r="L54" i="5"/>
  <c r="L50" i="5"/>
  <c r="L45" i="5"/>
  <c r="L47" i="5"/>
  <c r="L52" i="5"/>
  <c r="L44" i="5"/>
  <c r="L41" i="5"/>
  <c r="L39" i="5"/>
  <c r="L40" i="5"/>
  <c r="L38" i="5"/>
  <c r="L37" i="5"/>
  <c r="L51" i="5"/>
  <c r="I53" i="5"/>
  <c r="I48" i="5"/>
  <c r="I43" i="5"/>
  <c r="I46" i="5"/>
  <c r="I42" i="5"/>
  <c r="I54" i="5"/>
  <c r="I50" i="5"/>
  <c r="I45" i="5"/>
  <c r="I47" i="5"/>
  <c r="I44" i="5"/>
  <c r="M44" i="5" s="1"/>
  <c r="N44" i="5" s="1"/>
  <c r="I41" i="5"/>
  <c r="I39" i="5"/>
  <c r="I40" i="5"/>
  <c r="I38" i="5"/>
  <c r="M38" i="5" s="1"/>
  <c r="N38" i="5" s="1"/>
  <c r="I37" i="5"/>
  <c r="I51" i="5"/>
  <c r="F26" i="2"/>
  <c r="N15" i="2"/>
  <c r="N13" i="2"/>
  <c r="N6" i="2"/>
  <c r="N11" i="2"/>
  <c r="N18" i="2"/>
  <c r="N12" i="2"/>
  <c r="N10" i="2"/>
  <c r="N7" i="2"/>
  <c r="N8" i="2"/>
  <c r="N22" i="2"/>
  <c r="N9" i="2"/>
  <c r="N20" i="2"/>
  <c r="N16" i="2"/>
  <c r="N21" i="2"/>
  <c r="N24" i="2"/>
  <c r="N23" i="2"/>
  <c r="N19" i="2"/>
  <c r="N17" i="2"/>
  <c r="N14" i="2"/>
  <c r="K15" i="2"/>
  <c r="K13" i="2"/>
  <c r="K6" i="2"/>
  <c r="K11" i="2"/>
  <c r="K18" i="2"/>
  <c r="K12" i="2"/>
  <c r="K10" i="2"/>
  <c r="K7" i="2"/>
  <c r="K8" i="2"/>
  <c r="K22" i="2"/>
  <c r="K9" i="2"/>
  <c r="K20" i="2"/>
  <c r="K16" i="2"/>
  <c r="K21" i="2"/>
  <c r="K24" i="2"/>
  <c r="K23" i="2"/>
  <c r="K19" i="2"/>
  <c r="K17" i="2"/>
  <c r="K14" i="2"/>
  <c r="H15" i="2"/>
  <c r="H13" i="2"/>
  <c r="H6" i="2"/>
  <c r="H11" i="2"/>
  <c r="H18" i="2"/>
  <c r="H12" i="2"/>
  <c r="H10" i="2"/>
  <c r="H7" i="2"/>
  <c r="H8" i="2"/>
  <c r="H22" i="2"/>
  <c r="H9" i="2"/>
  <c r="H20" i="2"/>
  <c r="H21" i="2"/>
  <c r="H24" i="2"/>
  <c r="H23" i="2"/>
  <c r="H19" i="2"/>
  <c r="N53" i="6" l="1"/>
  <c r="O53" i="6" s="1"/>
  <c r="N48" i="6"/>
  <c r="O48" i="6" s="1"/>
  <c r="N46" i="6"/>
  <c r="O46" i="6" s="1"/>
  <c r="N44" i="6"/>
  <c r="O44" i="6" s="1"/>
  <c r="N52" i="6"/>
  <c r="O52" i="6" s="1"/>
  <c r="N47" i="6"/>
  <c r="O47" i="6" s="1"/>
  <c r="N55" i="6"/>
  <c r="O55" i="6" s="1"/>
  <c r="N54" i="6"/>
  <c r="O54" i="6" s="1"/>
  <c r="N56" i="6"/>
  <c r="O56" i="6" s="1"/>
  <c r="N51" i="6"/>
  <c r="O51" i="6" s="1"/>
  <c r="N57" i="6"/>
  <c r="O57" i="6" s="1"/>
  <c r="N50" i="6"/>
  <c r="O50" i="6" s="1"/>
  <c r="N49" i="6"/>
  <c r="O49" i="6" s="1"/>
  <c r="N59" i="6"/>
  <c r="O59" i="6" s="1"/>
  <c r="N62" i="6"/>
  <c r="O62" i="6" s="1"/>
  <c r="O61" i="6"/>
  <c r="M37" i="5"/>
  <c r="N37" i="5" s="1"/>
  <c r="M41" i="5"/>
  <c r="N41" i="5" s="1"/>
  <c r="M53" i="5"/>
  <c r="N53" i="5" s="1"/>
  <c r="M40" i="5"/>
  <c r="N40" i="5" s="1"/>
  <c r="M52" i="5"/>
  <c r="N52" i="5" s="1"/>
  <c r="M43" i="5"/>
  <c r="N43" i="5" s="1"/>
  <c r="M39" i="5"/>
  <c r="N39" i="5" s="1"/>
  <c r="M47" i="5"/>
  <c r="N47" i="5" s="1"/>
  <c r="M51" i="5"/>
  <c r="N51" i="5" s="1"/>
  <c r="M48" i="5"/>
  <c r="N48" i="5" s="1"/>
  <c r="M50" i="5"/>
  <c r="N50" i="5" s="1"/>
  <c r="M45" i="5"/>
  <c r="N45" i="5" s="1"/>
  <c r="M54" i="5"/>
  <c r="N54" i="5" s="1"/>
  <c r="M46" i="5"/>
  <c r="N46" i="5" s="1"/>
  <c r="M42" i="5"/>
  <c r="N42" i="5" s="1"/>
  <c r="S48" i="6"/>
  <c r="S49" i="6"/>
  <c r="S50" i="6"/>
  <c r="S51" i="6"/>
  <c r="S52" i="6"/>
  <c r="S53" i="6"/>
  <c r="H11" i="4"/>
  <c r="H7" i="4" l="1"/>
  <c r="H9" i="4"/>
  <c r="H15" i="4"/>
  <c r="H13" i="4"/>
  <c r="S9" i="6" l="1"/>
  <c r="S10" i="6"/>
  <c r="S11" i="6"/>
  <c r="S12" i="6"/>
  <c r="S13" i="6"/>
  <c r="S14" i="6"/>
  <c r="S15" i="6"/>
  <c r="S8" i="6"/>
</calcChain>
</file>

<file path=xl/sharedStrings.xml><?xml version="1.0" encoding="utf-8"?>
<sst xmlns="http://schemas.openxmlformats.org/spreadsheetml/2006/main" count="488" uniqueCount="96">
  <si>
    <t>Абсолютный зачет</t>
  </si>
  <si>
    <t>п/п</t>
  </si>
  <si>
    <t>ФИО</t>
  </si>
  <si>
    <t>Стартовый №</t>
  </si>
  <si>
    <t>Команда</t>
  </si>
  <si>
    <t>Автомобиль</t>
  </si>
  <si>
    <t>1 заезд</t>
  </si>
  <si>
    <t>2 заезд</t>
  </si>
  <si>
    <t xml:space="preserve">СУММА </t>
  </si>
  <si>
    <t>МЕСТО</t>
  </si>
  <si>
    <t>ОЧКИ</t>
  </si>
  <si>
    <t>Время</t>
  </si>
  <si>
    <t>Ш</t>
  </si>
  <si>
    <t>Рез-т</t>
  </si>
  <si>
    <t>Цедрик Александр</t>
  </si>
  <si>
    <t>Цедрик Евгений</t>
  </si>
  <si>
    <t>Peugeot 205</t>
  </si>
  <si>
    <t>Секретарь</t>
  </si>
  <si>
    <t>Список участников</t>
  </si>
  <si>
    <t>Фамилия, имя</t>
  </si>
  <si>
    <t>Ст. №</t>
  </si>
  <si>
    <t>Nakayama Team</t>
  </si>
  <si>
    <t>Баркан Дмитрий</t>
  </si>
  <si>
    <t>Катерхэм</t>
  </si>
  <si>
    <t>Королев Алексей</t>
  </si>
  <si>
    <t>Амбарцумян Артур</t>
  </si>
  <si>
    <t>Route X</t>
  </si>
  <si>
    <t>Honda</t>
  </si>
  <si>
    <t>Citroen Saxo</t>
  </si>
  <si>
    <t>Рябцев Виталий</t>
  </si>
  <si>
    <t>Mazda МХ 5</t>
  </si>
  <si>
    <t>Либман Андрей</t>
  </si>
  <si>
    <t>Renault Clio RS</t>
  </si>
  <si>
    <t>Атрохов Сергей</t>
  </si>
  <si>
    <t>BMW e30</t>
  </si>
  <si>
    <t>Рассулин Василий</t>
  </si>
  <si>
    <t>Honda Civic</t>
  </si>
  <si>
    <t>Чумаков Виталий</t>
  </si>
  <si>
    <t>Татьяненко Дарья</t>
  </si>
  <si>
    <t>Havoline</t>
  </si>
  <si>
    <t>Командный зачет</t>
  </si>
  <si>
    <t>Сумма</t>
  </si>
  <si>
    <t>2 упражнение</t>
  </si>
  <si>
    <t>Зачет "Любитель"</t>
  </si>
  <si>
    <t>Результат                                   1 упр.</t>
  </si>
  <si>
    <t>Honda Сivic</t>
  </si>
  <si>
    <t>Очки</t>
  </si>
  <si>
    <t>Результат                                   2 упр.</t>
  </si>
  <si>
    <t>3 упражнение</t>
  </si>
  <si>
    <t>Результат                                   3 упр.</t>
  </si>
  <si>
    <t>СУММА ОЧКОВ</t>
  </si>
  <si>
    <t>ДОП. ОЧКИ</t>
  </si>
  <si>
    <t>Полуфинальные и финальные заезды</t>
  </si>
  <si>
    <t>Полуфинал</t>
  </si>
  <si>
    <t>Финал</t>
  </si>
  <si>
    <t>1 з-д</t>
  </si>
  <si>
    <t>2 з-д</t>
  </si>
  <si>
    <t>За 3-4 место</t>
  </si>
  <si>
    <t>За 1-2 место</t>
  </si>
  <si>
    <t>Место</t>
  </si>
  <si>
    <t>Бузницкая А.Е.</t>
  </si>
  <si>
    <t>3 з-д</t>
  </si>
  <si>
    <t>Цыганков Александр</t>
  </si>
  <si>
    <t>Honda Accord</t>
  </si>
  <si>
    <t>Зарубина Мария</t>
  </si>
  <si>
    <t>Sitroen Saxo</t>
  </si>
  <si>
    <t xml:space="preserve">Viracers </t>
  </si>
  <si>
    <t>НВ</t>
  </si>
  <si>
    <t>Viracers</t>
  </si>
  <si>
    <t>2  заезд</t>
  </si>
  <si>
    <t>Акция "Спортсмены за безопасность дорожного движения"</t>
  </si>
  <si>
    <t>Кубок ADT.BY</t>
  </si>
  <si>
    <t>18 июля 2018 г., г. Могилев, 1 этап</t>
  </si>
  <si>
    <t>Моисеева Ирина</t>
  </si>
  <si>
    <t>Skoda Rapid</t>
  </si>
  <si>
    <t>Клихновский Вадим</t>
  </si>
  <si>
    <t>Пахомов Дмитрий</t>
  </si>
  <si>
    <t>Ford Sierra</t>
  </si>
  <si>
    <t>Рубанов Алексей</t>
  </si>
  <si>
    <t>Peugeot 206 GT</t>
  </si>
  <si>
    <t>Route X1</t>
  </si>
  <si>
    <t>Андросик Станислав</t>
  </si>
  <si>
    <t>Audi A3</t>
  </si>
  <si>
    <t>Трощенко Сергей</t>
  </si>
  <si>
    <t>Peugeot 106</t>
  </si>
  <si>
    <t>Штраф</t>
  </si>
  <si>
    <t>Итого</t>
  </si>
  <si>
    <t>нв</t>
  </si>
  <si>
    <t>Время в зачет 1 упр</t>
  </si>
  <si>
    <t>нв профи</t>
  </si>
  <si>
    <t>Результат</t>
  </si>
  <si>
    <t>18 августа 2018 года, г. Могилев 1-й этап</t>
  </si>
  <si>
    <t>Протокол соревнований по скоростному маневрированию на автомобилях (автослалому) 
Акция "Спортсмены за безопасность дороржного движения"
Кубок ADT.BY</t>
  </si>
  <si>
    <t>НВ любители</t>
  </si>
  <si>
    <t>НВ профи</t>
  </si>
  <si>
    <t>Mazda MX5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</si>
</sst>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8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rgb="FF22222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80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1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vertical="top"/>
    </xf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vertical="top"/>
    </xf>
    <xf numFmtId="2" fontId="0" fillId="0" borderId="0" xfId="0" applyNumberFormat="1"/>
    <xf numFmtId="0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5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8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3" xfId="0" applyNumberFormat="1" applyFont="1" applyFill="1" applyBorder="1" applyAlignment="1">
      <alignment horizontal="center" vertical="center" textRotation="90"/>
    </xf>
    <xf numFmtId="0" fontId="10" fillId="0" borderId="8" xfId="0" applyNumberFormat="1" applyFont="1" applyFill="1" applyBorder="1" applyAlignment="1">
      <alignment horizontal="center" vertical="center" textRotation="90"/>
    </xf>
    <xf numFmtId="0" fontId="10" fillId="0" borderId="2" xfId="0" applyNumberFormat="1" applyFont="1" applyFill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 textRotation="90" wrapText="1"/>
    </xf>
    <xf numFmtId="2" fontId="10" fillId="0" borderId="8" xfId="0" applyNumberFormat="1" applyFont="1" applyFill="1" applyBorder="1" applyAlignment="1">
      <alignment horizontal="center" vertical="center" textRotation="90" wrapText="1"/>
    </xf>
    <xf numFmtId="2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3" xfId="0" applyNumberFormat="1" applyFont="1" applyFill="1" applyBorder="1" applyAlignment="1">
      <alignment horizontal="center" vertical="center" textRotation="90" wrapText="1"/>
    </xf>
    <xf numFmtId="0" fontId="10" fillId="0" borderId="8" xfId="0" applyNumberFormat="1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textRotation="90" wrapText="1"/>
    </xf>
    <xf numFmtId="0" fontId="15" fillId="0" borderId="3" xfId="0" applyNumberFormat="1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vertical="center" textRotation="90"/>
    </xf>
    <xf numFmtId="0" fontId="15" fillId="0" borderId="3" xfId="0" applyNumberFormat="1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7" workbookViewId="0">
      <selection activeCell="M5" sqref="M5"/>
    </sheetView>
  </sheetViews>
  <sheetFormatPr defaultRowHeight="15" x14ac:dyDescent="0.25"/>
  <cols>
    <col min="1" max="1" width="5" customWidth="1"/>
    <col min="2" max="2" width="25.85546875" customWidth="1"/>
    <col min="3" max="3" width="6" style="29" customWidth="1"/>
    <col min="4" max="4" width="22.7109375" customWidth="1"/>
    <col min="5" max="5" width="21.5703125" customWidth="1"/>
    <col min="6" max="6" width="11.7109375" customWidth="1"/>
    <col min="7" max="7" width="10.28515625" customWidth="1"/>
    <col min="10" max="10" width="10.28515625" customWidth="1"/>
    <col min="12" max="12" width="9.140625" style="26"/>
    <col min="13" max="13" width="11.140625" style="26" customWidth="1"/>
    <col min="14" max="14" width="9.140625" style="26"/>
    <col min="15" max="15" width="10.42578125" customWidth="1"/>
  </cols>
  <sheetData>
    <row r="1" spans="1:15" ht="22.5" x14ac:dyDescent="0.25">
      <c r="A1" s="95" t="s">
        <v>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s="26" customFormat="1" ht="22.5" x14ac:dyDescent="0.25">
      <c r="A2" s="95" t="s">
        <v>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22.5" customHeight="1" x14ac:dyDescent="0.25">
      <c r="A3" s="96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20.25" customHeight="1" x14ac:dyDescent="0.25">
      <c r="A4" s="97" t="s">
        <v>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57.75" customHeight="1" x14ac:dyDescent="0.25">
      <c r="A5" s="22" t="s">
        <v>1</v>
      </c>
      <c r="B5" s="22" t="s">
        <v>19</v>
      </c>
      <c r="C5" s="22" t="s">
        <v>20</v>
      </c>
      <c r="D5" s="22" t="s">
        <v>4</v>
      </c>
      <c r="E5" s="23" t="s">
        <v>5</v>
      </c>
      <c r="F5" s="80" t="s">
        <v>11</v>
      </c>
      <c r="G5" s="80" t="s">
        <v>85</v>
      </c>
      <c r="H5" s="80" t="s">
        <v>86</v>
      </c>
      <c r="I5" s="80" t="s">
        <v>11</v>
      </c>
      <c r="J5" s="80" t="s">
        <v>85</v>
      </c>
      <c r="K5" s="80" t="s">
        <v>86</v>
      </c>
      <c r="L5" s="80" t="s">
        <v>11</v>
      </c>
      <c r="M5" s="80" t="s">
        <v>85</v>
      </c>
      <c r="N5" s="80" t="s">
        <v>86</v>
      </c>
      <c r="O5" s="80" t="s">
        <v>88</v>
      </c>
    </row>
    <row r="6" spans="1:15" s="26" customFormat="1" ht="17.25" x14ac:dyDescent="0.25">
      <c r="A6" s="22">
        <v>1</v>
      </c>
      <c r="B6" s="25" t="s">
        <v>76</v>
      </c>
      <c r="C6" s="18">
        <v>1</v>
      </c>
      <c r="D6" s="17"/>
      <c r="E6" s="19" t="s">
        <v>77</v>
      </c>
      <c r="F6" s="35">
        <v>91.59</v>
      </c>
      <c r="G6" s="35"/>
      <c r="H6" s="35">
        <f t="shared" ref="H6:H13" si="0">F6+G6</f>
        <v>91.59</v>
      </c>
      <c r="I6" s="35"/>
      <c r="J6" s="35"/>
      <c r="K6" s="35">
        <f t="shared" ref="K6:K24" si="1">I6+J6</f>
        <v>0</v>
      </c>
      <c r="L6" s="35"/>
      <c r="M6" s="35"/>
      <c r="N6" s="35">
        <f t="shared" ref="N6:N24" si="2">L6+M6</f>
        <v>0</v>
      </c>
      <c r="O6" s="35">
        <v>91.59</v>
      </c>
    </row>
    <row r="7" spans="1:15" s="26" customFormat="1" ht="17.25" x14ac:dyDescent="0.25">
      <c r="A7" s="22">
        <v>2</v>
      </c>
      <c r="B7" s="25" t="s">
        <v>78</v>
      </c>
      <c r="C7" s="2">
        <v>2</v>
      </c>
      <c r="D7" s="17"/>
      <c r="E7" s="19" t="s">
        <v>79</v>
      </c>
      <c r="F7" s="35">
        <v>93.97</v>
      </c>
      <c r="G7" s="35"/>
      <c r="H7" s="35">
        <f t="shared" si="0"/>
        <v>93.97</v>
      </c>
      <c r="I7" s="35">
        <v>93.28</v>
      </c>
      <c r="J7" s="35"/>
      <c r="K7" s="35">
        <f t="shared" si="1"/>
        <v>93.28</v>
      </c>
      <c r="L7" s="35"/>
      <c r="M7" s="35"/>
      <c r="N7" s="35">
        <f t="shared" si="2"/>
        <v>0</v>
      </c>
      <c r="O7" s="35">
        <v>93.28</v>
      </c>
    </row>
    <row r="8" spans="1:15" s="26" customFormat="1" ht="17.25" x14ac:dyDescent="0.25">
      <c r="A8" s="22">
        <v>3</v>
      </c>
      <c r="B8" s="25" t="s">
        <v>38</v>
      </c>
      <c r="C8" s="2">
        <v>3</v>
      </c>
      <c r="D8" s="21"/>
      <c r="E8" s="19" t="s">
        <v>28</v>
      </c>
      <c r="F8" s="35">
        <v>86.53</v>
      </c>
      <c r="G8" s="35">
        <v>5</v>
      </c>
      <c r="H8" s="35">
        <f t="shared" si="0"/>
        <v>91.53</v>
      </c>
      <c r="I8" s="35">
        <v>93.06</v>
      </c>
      <c r="J8" s="35">
        <v>5</v>
      </c>
      <c r="K8" s="35">
        <f t="shared" si="1"/>
        <v>98.06</v>
      </c>
      <c r="L8" s="35"/>
      <c r="M8" s="35"/>
      <c r="N8" s="35">
        <f t="shared" si="2"/>
        <v>0</v>
      </c>
      <c r="O8" s="35">
        <v>91.53</v>
      </c>
    </row>
    <row r="9" spans="1:15" s="26" customFormat="1" ht="17.25" x14ac:dyDescent="0.25">
      <c r="A9" s="22">
        <v>4</v>
      </c>
      <c r="B9" s="25" t="s">
        <v>81</v>
      </c>
      <c r="C9" s="2">
        <v>4</v>
      </c>
      <c r="D9" s="17" t="s">
        <v>80</v>
      </c>
      <c r="E9" s="19" t="s">
        <v>82</v>
      </c>
      <c r="F9" s="35">
        <v>86.5</v>
      </c>
      <c r="G9" s="35"/>
      <c r="H9" s="35">
        <f t="shared" si="0"/>
        <v>86.5</v>
      </c>
      <c r="I9" s="35">
        <v>90</v>
      </c>
      <c r="J9" s="35">
        <v>5</v>
      </c>
      <c r="K9" s="35">
        <f t="shared" si="1"/>
        <v>95</v>
      </c>
      <c r="L9" s="35">
        <v>87</v>
      </c>
      <c r="M9" s="35"/>
      <c r="N9" s="35">
        <f t="shared" si="2"/>
        <v>87</v>
      </c>
      <c r="O9" s="35">
        <v>86.5</v>
      </c>
    </row>
    <row r="10" spans="1:15" s="26" customFormat="1" ht="17.25" x14ac:dyDescent="0.25">
      <c r="A10" s="22">
        <v>5</v>
      </c>
      <c r="B10" s="25" t="s">
        <v>35</v>
      </c>
      <c r="C10" s="2">
        <v>5</v>
      </c>
      <c r="D10" s="17" t="s">
        <v>80</v>
      </c>
      <c r="E10" s="19" t="s">
        <v>36</v>
      </c>
      <c r="F10" s="35">
        <v>82.56</v>
      </c>
      <c r="G10" s="35"/>
      <c r="H10" s="35">
        <f t="shared" si="0"/>
        <v>82.56</v>
      </c>
      <c r="I10" s="35"/>
      <c r="J10" s="35"/>
      <c r="K10" s="35">
        <f t="shared" si="1"/>
        <v>0</v>
      </c>
      <c r="L10" s="35"/>
      <c r="M10" s="35"/>
      <c r="N10" s="35">
        <f t="shared" si="2"/>
        <v>0</v>
      </c>
      <c r="O10" s="35">
        <v>82.56</v>
      </c>
    </row>
    <row r="11" spans="1:15" s="26" customFormat="1" ht="17.25" x14ac:dyDescent="0.25">
      <c r="A11" s="22">
        <v>6</v>
      </c>
      <c r="B11" s="24" t="s">
        <v>37</v>
      </c>
      <c r="C11" s="18">
        <v>6</v>
      </c>
      <c r="D11" s="17"/>
      <c r="E11" s="19" t="s">
        <v>34</v>
      </c>
      <c r="F11" s="35">
        <v>82.1</v>
      </c>
      <c r="G11" s="35"/>
      <c r="H11" s="35">
        <f t="shared" si="0"/>
        <v>82.1</v>
      </c>
      <c r="I11" s="35">
        <v>81.37</v>
      </c>
      <c r="J11" s="35"/>
      <c r="K11" s="35">
        <f t="shared" si="1"/>
        <v>81.37</v>
      </c>
      <c r="L11" s="35">
        <v>85.78</v>
      </c>
      <c r="M11" s="35"/>
      <c r="N11" s="35">
        <f t="shared" si="2"/>
        <v>85.78</v>
      </c>
      <c r="O11" s="35">
        <v>81.37</v>
      </c>
    </row>
    <row r="12" spans="1:15" s="26" customFormat="1" ht="17.25" x14ac:dyDescent="0.25">
      <c r="A12" s="22">
        <v>7</v>
      </c>
      <c r="B12" s="25" t="s">
        <v>33</v>
      </c>
      <c r="C12" s="2">
        <v>7</v>
      </c>
      <c r="D12" s="17" t="s">
        <v>26</v>
      </c>
      <c r="E12" s="19" t="s">
        <v>34</v>
      </c>
      <c r="F12" s="35">
        <v>82.77</v>
      </c>
      <c r="G12" s="35">
        <v>5</v>
      </c>
      <c r="H12" s="35">
        <f t="shared" si="0"/>
        <v>87.77</v>
      </c>
      <c r="I12" s="35">
        <v>80.62</v>
      </c>
      <c r="J12" s="35"/>
      <c r="K12" s="35">
        <f t="shared" si="1"/>
        <v>80.62</v>
      </c>
      <c r="L12" s="35"/>
      <c r="M12" s="35"/>
      <c r="N12" s="35">
        <f t="shared" si="2"/>
        <v>0</v>
      </c>
      <c r="O12" s="35">
        <v>80.819999999999993</v>
      </c>
    </row>
    <row r="13" spans="1:15" s="26" customFormat="1" ht="17.25" x14ac:dyDescent="0.25">
      <c r="A13" s="22">
        <v>8</v>
      </c>
      <c r="B13" s="25" t="s">
        <v>31</v>
      </c>
      <c r="C13" s="2">
        <v>8</v>
      </c>
      <c r="D13" s="90"/>
      <c r="E13" s="19" t="s">
        <v>32</v>
      </c>
      <c r="F13" s="35">
        <v>79.78</v>
      </c>
      <c r="G13" s="35"/>
      <c r="H13" s="35">
        <f t="shared" si="0"/>
        <v>79.78</v>
      </c>
      <c r="I13" s="35">
        <v>77.87</v>
      </c>
      <c r="J13" s="35">
        <v>10</v>
      </c>
      <c r="K13" s="35">
        <f t="shared" si="1"/>
        <v>87.87</v>
      </c>
      <c r="L13" s="35"/>
      <c r="M13" s="35"/>
      <c r="N13" s="35">
        <f t="shared" si="2"/>
        <v>0</v>
      </c>
      <c r="O13" s="35">
        <v>79.78</v>
      </c>
    </row>
    <row r="14" spans="1:15" s="26" customFormat="1" ht="17.25" x14ac:dyDescent="0.25">
      <c r="A14" s="22">
        <v>9</v>
      </c>
      <c r="B14" s="89" t="s">
        <v>73</v>
      </c>
      <c r="C14" s="18">
        <v>9</v>
      </c>
      <c r="D14" s="17"/>
      <c r="E14" s="19" t="s">
        <v>74</v>
      </c>
      <c r="F14" s="35" t="s">
        <v>87</v>
      </c>
      <c r="G14" s="35"/>
      <c r="H14" s="35">
        <v>96.5</v>
      </c>
      <c r="I14" s="35"/>
      <c r="J14" s="35"/>
      <c r="K14" s="35">
        <f t="shared" si="1"/>
        <v>0</v>
      </c>
      <c r="L14" s="35"/>
      <c r="M14" s="35"/>
      <c r="N14" s="35">
        <f t="shared" si="2"/>
        <v>0</v>
      </c>
      <c r="O14" s="35">
        <v>96.5</v>
      </c>
    </row>
    <row r="15" spans="1:15" s="26" customFormat="1" ht="17.25" x14ac:dyDescent="0.25">
      <c r="A15" s="22">
        <v>10</v>
      </c>
      <c r="B15" s="89" t="s">
        <v>75</v>
      </c>
      <c r="C15" s="18">
        <v>10</v>
      </c>
      <c r="D15" s="17"/>
      <c r="E15" s="19" t="s">
        <v>74</v>
      </c>
      <c r="F15" s="35">
        <v>91.5</v>
      </c>
      <c r="G15" s="35"/>
      <c r="H15" s="35">
        <f>F15+G15</f>
        <v>91.5</v>
      </c>
      <c r="I15" s="35"/>
      <c r="J15" s="35"/>
      <c r="K15" s="35">
        <f t="shared" si="1"/>
        <v>0</v>
      </c>
      <c r="L15" s="35"/>
      <c r="M15" s="35"/>
      <c r="N15" s="35">
        <f t="shared" si="2"/>
        <v>0</v>
      </c>
      <c r="O15" s="35">
        <v>91.5</v>
      </c>
    </row>
    <row r="16" spans="1:15" s="26" customFormat="1" ht="17.25" x14ac:dyDescent="0.25">
      <c r="A16" s="22">
        <v>11</v>
      </c>
      <c r="B16" s="20" t="s">
        <v>64</v>
      </c>
      <c r="C16" s="2">
        <v>11</v>
      </c>
      <c r="D16" s="17" t="s">
        <v>66</v>
      </c>
      <c r="E16" s="19" t="s">
        <v>65</v>
      </c>
      <c r="F16" s="35" t="s">
        <v>87</v>
      </c>
      <c r="G16" s="35"/>
      <c r="H16" s="35">
        <v>96.5</v>
      </c>
      <c r="I16" s="35">
        <v>81.150000000000006</v>
      </c>
      <c r="J16" s="35">
        <v>5</v>
      </c>
      <c r="K16" s="35">
        <f t="shared" si="1"/>
        <v>86.15</v>
      </c>
      <c r="L16" s="35"/>
      <c r="M16" s="35"/>
      <c r="N16" s="35">
        <f t="shared" si="2"/>
        <v>0</v>
      </c>
      <c r="O16" s="35">
        <v>86.15</v>
      </c>
    </row>
    <row r="17" spans="1:15" s="26" customFormat="1" ht="17.25" x14ac:dyDescent="0.25">
      <c r="A17" s="22">
        <v>12</v>
      </c>
      <c r="B17" s="21" t="s">
        <v>22</v>
      </c>
      <c r="C17" s="2">
        <v>12</v>
      </c>
      <c r="D17" s="16" t="s">
        <v>39</v>
      </c>
      <c r="E17" s="19" t="s">
        <v>23</v>
      </c>
      <c r="F17" s="35" t="s">
        <v>87</v>
      </c>
      <c r="G17" s="35"/>
      <c r="H17" s="35">
        <v>96.5</v>
      </c>
      <c r="I17" s="35">
        <v>83.68</v>
      </c>
      <c r="J17" s="35"/>
      <c r="K17" s="35">
        <f t="shared" si="1"/>
        <v>83.68</v>
      </c>
      <c r="L17" s="35"/>
      <c r="M17" s="35"/>
      <c r="N17" s="35">
        <f t="shared" si="2"/>
        <v>0</v>
      </c>
      <c r="O17" s="35">
        <v>83.68</v>
      </c>
    </row>
    <row r="18" spans="1:15" s="26" customFormat="1" ht="17.25" x14ac:dyDescent="0.25">
      <c r="A18" s="22">
        <v>13</v>
      </c>
      <c r="B18" s="21" t="s">
        <v>62</v>
      </c>
      <c r="C18" s="2">
        <v>13</v>
      </c>
      <c r="D18" s="90"/>
      <c r="E18" s="21" t="s">
        <v>63</v>
      </c>
      <c r="F18" s="35">
        <v>81.430000000000007</v>
      </c>
      <c r="G18" s="35"/>
      <c r="H18" s="35">
        <f t="shared" ref="H18:H24" si="3">F18+G18</f>
        <v>81.430000000000007</v>
      </c>
      <c r="I18" s="35"/>
      <c r="J18" s="35"/>
      <c r="K18" s="35">
        <f t="shared" si="1"/>
        <v>0</v>
      </c>
      <c r="L18" s="35"/>
      <c r="M18" s="35"/>
      <c r="N18" s="35">
        <f t="shared" si="2"/>
        <v>0</v>
      </c>
      <c r="O18" s="35">
        <v>81.430000000000007</v>
      </c>
    </row>
    <row r="19" spans="1:15" s="26" customFormat="1" ht="17.25" x14ac:dyDescent="0.25">
      <c r="A19" s="22">
        <v>14</v>
      </c>
      <c r="B19" s="16" t="s">
        <v>24</v>
      </c>
      <c r="C19" s="18">
        <v>14</v>
      </c>
      <c r="D19" s="16" t="s">
        <v>39</v>
      </c>
      <c r="E19" s="19" t="s">
        <v>23</v>
      </c>
      <c r="F19" s="35">
        <v>81.97</v>
      </c>
      <c r="G19" s="35"/>
      <c r="H19" s="35">
        <f t="shared" si="3"/>
        <v>81.97</v>
      </c>
      <c r="I19" s="35">
        <v>80.94</v>
      </c>
      <c r="J19" s="35"/>
      <c r="K19" s="35">
        <f t="shared" si="1"/>
        <v>80.94</v>
      </c>
      <c r="L19" s="35"/>
      <c r="M19" s="35"/>
      <c r="N19" s="35">
        <f t="shared" si="2"/>
        <v>0</v>
      </c>
      <c r="O19" s="35">
        <v>80.94</v>
      </c>
    </row>
    <row r="20" spans="1:15" s="26" customFormat="1" ht="17.25" x14ac:dyDescent="0.25">
      <c r="A20" s="22">
        <v>15</v>
      </c>
      <c r="B20" s="21" t="s">
        <v>25</v>
      </c>
      <c r="C20" s="2">
        <v>15</v>
      </c>
      <c r="D20" s="17" t="s">
        <v>26</v>
      </c>
      <c r="E20" s="19" t="s">
        <v>27</v>
      </c>
      <c r="F20" s="35">
        <v>79.88</v>
      </c>
      <c r="G20" s="35"/>
      <c r="H20" s="35">
        <f t="shared" si="3"/>
        <v>79.88</v>
      </c>
      <c r="I20" s="35"/>
      <c r="J20" s="35"/>
      <c r="K20" s="35">
        <f t="shared" si="1"/>
        <v>0</v>
      </c>
      <c r="L20" s="35"/>
      <c r="M20" s="35"/>
      <c r="N20" s="35">
        <f t="shared" si="2"/>
        <v>0</v>
      </c>
      <c r="O20" s="35">
        <v>79.88</v>
      </c>
    </row>
    <row r="21" spans="1:15" s="26" customFormat="1" ht="17.25" x14ac:dyDescent="0.25">
      <c r="A21" s="22">
        <v>16</v>
      </c>
      <c r="B21" s="20" t="s">
        <v>83</v>
      </c>
      <c r="C21" s="2">
        <v>16</v>
      </c>
      <c r="D21" s="17" t="s">
        <v>66</v>
      </c>
      <c r="E21" s="19" t="s">
        <v>84</v>
      </c>
      <c r="F21" s="35">
        <v>77.040000000000006</v>
      </c>
      <c r="G21" s="35">
        <v>5</v>
      </c>
      <c r="H21" s="35">
        <f t="shared" si="3"/>
        <v>82.04</v>
      </c>
      <c r="I21" s="35">
        <v>77</v>
      </c>
      <c r="J21" s="35"/>
      <c r="K21" s="35">
        <f t="shared" si="1"/>
        <v>77</v>
      </c>
      <c r="L21" s="35"/>
      <c r="M21" s="35"/>
      <c r="N21" s="35">
        <f t="shared" si="2"/>
        <v>0</v>
      </c>
      <c r="O21" s="35">
        <v>77</v>
      </c>
    </row>
    <row r="22" spans="1:15" s="26" customFormat="1" ht="17.25" x14ac:dyDescent="0.25">
      <c r="A22" s="22">
        <v>17</v>
      </c>
      <c r="B22" s="21" t="s">
        <v>29</v>
      </c>
      <c r="C22" s="2">
        <v>17</v>
      </c>
      <c r="D22" s="21"/>
      <c r="E22" s="19" t="s">
        <v>30</v>
      </c>
      <c r="F22" s="35">
        <v>79.16</v>
      </c>
      <c r="G22" s="35">
        <v>5</v>
      </c>
      <c r="H22" s="35">
        <f t="shared" si="3"/>
        <v>84.16</v>
      </c>
      <c r="I22" s="35">
        <v>79.400000000000006</v>
      </c>
      <c r="J22" s="35"/>
      <c r="K22" s="35">
        <f t="shared" si="1"/>
        <v>79.400000000000006</v>
      </c>
      <c r="L22" s="35"/>
      <c r="M22" s="35"/>
      <c r="N22" s="35">
        <f t="shared" si="2"/>
        <v>0</v>
      </c>
      <c r="O22" s="35">
        <v>79.400000000000006</v>
      </c>
    </row>
    <row r="23" spans="1:15" s="26" customFormat="1" ht="17.25" x14ac:dyDescent="0.25">
      <c r="A23" s="22">
        <v>18</v>
      </c>
      <c r="B23" s="20" t="s">
        <v>15</v>
      </c>
      <c r="C23" s="2">
        <v>18</v>
      </c>
      <c r="D23" s="17" t="s">
        <v>21</v>
      </c>
      <c r="E23" s="19" t="s">
        <v>16</v>
      </c>
      <c r="F23" s="35">
        <v>77.06</v>
      </c>
      <c r="G23" s="35"/>
      <c r="H23" s="35">
        <f t="shared" si="3"/>
        <v>77.06</v>
      </c>
      <c r="I23" s="35"/>
      <c r="J23" s="35"/>
      <c r="K23" s="35">
        <f t="shared" si="1"/>
        <v>0</v>
      </c>
      <c r="L23" s="35"/>
      <c r="M23" s="35"/>
      <c r="N23" s="35">
        <f t="shared" si="2"/>
        <v>0</v>
      </c>
      <c r="O23" s="35">
        <v>77.06</v>
      </c>
    </row>
    <row r="24" spans="1:15" s="26" customFormat="1" ht="17.25" x14ac:dyDescent="0.25">
      <c r="A24" s="22">
        <v>19</v>
      </c>
      <c r="B24" s="20" t="s">
        <v>14</v>
      </c>
      <c r="C24" s="2">
        <v>19</v>
      </c>
      <c r="D24" s="17" t="s">
        <v>21</v>
      </c>
      <c r="E24" s="19" t="s">
        <v>16</v>
      </c>
      <c r="F24" s="35">
        <v>75.34</v>
      </c>
      <c r="G24" s="35"/>
      <c r="H24" s="35">
        <f t="shared" si="3"/>
        <v>75.34</v>
      </c>
      <c r="I24" s="35">
        <v>76.209999999999994</v>
      </c>
      <c r="J24" s="35"/>
      <c r="K24" s="35">
        <f t="shared" si="1"/>
        <v>76.209999999999994</v>
      </c>
      <c r="L24" s="35"/>
      <c r="M24" s="35"/>
      <c r="N24" s="35">
        <f t="shared" si="2"/>
        <v>0</v>
      </c>
      <c r="O24" s="35">
        <v>75.34</v>
      </c>
    </row>
    <row r="26" spans="1:15" ht="16.5" x14ac:dyDescent="0.25">
      <c r="E26" s="91" t="s">
        <v>89</v>
      </c>
      <c r="F26">
        <f>91.5+5</f>
        <v>96.5</v>
      </c>
    </row>
  </sheetData>
  <sortState ref="B6:O24">
    <sortCondition ref="C6:C24"/>
  </sortState>
  <mergeCells count="4">
    <mergeCell ref="A1:O1"/>
    <mergeCell ref="A2:O2"/>
    <mergeCell ref="A3:O3"/>
    <mergeCell ref="A4:O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7" workbookViewId="0">
      <selection activeCell="A43" sqref="A43:G43"/>
    </sheetView>
  </sheetViews>
  <sheetFormatPr defaultRowHeight="15" x14ac:dyDescent="0.25"/>
  <cols>
    <col min="1" max="1" width="3.5703125" customWidth="1"/>
    <col min="2" max="2" width="22.42578125" customWidth="1"/>
    <col min="3" max="3" width="5.7109375" customWidth="1"/>
    <col min="4" max="4" width="18.7109375" customWidth="1"/>
    <col min="5" max="5" width="21.140625" customWidth="1"/>
    <col min="6" max="6" width="19" customWidth="1"/>
    <col min="7" max="7" width="22.5703125" customWidth="1"/>
  </cols>
  <sheetData>
    <row r="1" spans="1:7" x14ac:dyDescent="0.25">
      <c r="A1" s="98" t="s">
        <v>92</v>
      </c>
      <c r="B1" s="98"/>
      <c r="C1" s="98"/>
      <c r="D1" s="98"/>
      <c r="E1" s="98"/>
      <c r="F1" s="98"/>
      <c r="G1" s="98"/>
    </row>
    <row r="2" spans="1:7" ht="52.5" customHeight="1" x14ac:dyDescent="0.25">
      <c r="A2" s="98"/>
      <c r="B2" s="98"/>
      <c r="C2" s="98"/>
      <c r="D2" s="98"/>
      <c r="E2" s="98"/>
      <c r="F2" s="98"/>
      <c r="G2" s="98"/>
    </row>
    <row r="3" spans="1:7" ht="19.5" customHeight="1" x14ac:dyDescent="0.3">
      <c r="A3" s="99" t="s">
        <v>91</v>
      </c>
      <c r="B3" s="99"/>
      <c r="C3" s="99"/>
      <c r="D3" s="99"/>
      <c r="E3" s="99"/>
      <c r="F3" s="99"/>
      <c r="G3" s="99"/>
    </row>
    <row r="4" spans="1:7" ht="20.25" customHeight="1" x14ac:dyDescent="0.25">
      <c r="A4" s="100" t="s">
        <v>43</v>
      </c>
      <c r="B4" s="100"/>
      <c r="C4" s="100"/>
      <c r="D4" s="100"/>
      <c r="E4" s="100"/>
      <c r="F4" s="100"/>
      <c r="G4" s="100"/>
    </row>
    <row r="5" spans="1:7" s="26" customFormat="1" ht="20.25" customHeight="1" x14ac:dyDescent="0.25">
      <c r="A5" s="108" t="s">
        <v>1</v>
      </c>
      <c r="B5" s="101" t="s">
        <v>2</v>
      </c>
      <c r="C5" s="111" t="s">
        <v>3</v>
      </c>
      <c r="D5" s="101" t="s">
        <v>4</v>
      </c>
      <c r="E5" s="101" t="s">
        <v>5</v>
      </c>
      <c r="F5" s="101" t="s">
        <v>90</v>
      </c>
      <c r="G5" s="105" t="s">
        <v>9</v>
      </c>
    </row>
    <row r="6" spans="1:7" ht="20.25" customHeight="1" x14ac:dyDescent="0.25">
      <c r="A6" s="109"/>
      <c r="B6" s="102"/>
      <c r="C6" s="112"/>
      <c r="D6" s="102"/>
      <c r="E6" s="102"/>
      <c r="F6" s="102"/>
      <c r="G6" s="106"/>
    </row>
    <row r="7" spans="1:7" ht="43.5" customHeight="1" x14ac:dyDescent="0.25">
      <c r="A7" s="110"/>
      <c r="B7" s="103"/>
      <c r="C7" s="113"/>
      <c r="D7" s="103"/>
      <c r="E7" s="103"/>
      <c r="F7" s="103"/>
      <c r="G7" s="107"/>
    </row>
    <row r="8" spans="1:7" ht="15.95" customHeight="1" x14ac:dyDescent="0.25">
      <c r="A8" s="5">
        <v>1</v>
      </c>
      <c r="B8" s="25" t="s">
        <v>31</v>
      </c>
      <c r="C8" s="2">
        <v>8</v>
      </c>
      <c r="D8" s="90"/>
      <c r="E8" s="19" t="s">
        <v>32</v>
      </c>
      <c r="F8" s="85">
        <v>79.78</v>
      </c>
      <c r="G8" s="6">
        <v>1</v>
      </c>
    </row>
    <row r="9" spans="1:7" ht="15.95" customHeight="1" x14ac:dyDescent="0.25">
      <c r="A9" s="5">
        <v>2</v>
      </c>
      <c r="B9" s="24" t="s">
        <v>37</v>
      </c>
      <c r="C9" s="18">
        <v>6</v>
      </c>
      <c r="D9" s="17"/>
      <c r="E9" s="19" t="s">
        <v>34</v>
      </c>
      <c r="F9" s="85">
        <v>82.1</v>
      </c>
      <c r="G9" s="6">
        <v>2</v>
      </c>
    </row>
    <row r="10" spans="1:7" ht="15.95" customHeight="1" x14ac:dyDescent="0.25">
      <c r="A10" s="5">
        <v>3</v>
      </c>
      <c r="B10" s="25" t="s">
        <v>35</v>
      </c>
      <c r="C10" s="2">
        <v>5</v>
      </c>
      <c r="D10" s="17" t="s">
        <v>80</v>
      </c>
      <c r="E10" s="19" t="s">
        <v>36</v>
      </c>
      <c r="F10" s="85">
        <v>82.56</v>
      </c>
      <c r="G10" s="37">
        <v>3</v>
      </c>
    </row>
    <row r="11" spans="1:7" ht="15.95" customHeight="1" x14ac:dyDescent="0.25">
      <c r="A11" s="5">
        <v>4</v>
      </c>
      <c r="B11" s="25" t="s">
        <v>33</v>
      </c>
      <c r="C11" s="2">
        <v>7</v>
      </c>
      <c r="D11" s="17" t="s">
        <v>26</v>
      </c>
      <c r="E11" s="19" t="s">
        <v>34</v>
      </c>
      <c r="F11" s="85">
        <v>82.77</v>
      </c>
      <c r="G11" s="37">
        <v>4</v>
      </c>
    </row>
    <row r="12" spans="1:7" ht="15.95" customHeight="1" x14ac:dyDescent="0.25">
      <c r="A12" s="5">
        <v>5</v>
      </c>
      <c r="B12" s="25" t="s">
        <v>81</v>
      </c>
      <c r="C12" s="2">
        <v>4</v>
      </c>
      <c r="D12" s="17" t="s">
        <v>80</v>
      </c>
      <c r="E12" s="19" t="s">
        <v>82</v>
      </c>
      <c r="F12" s="85">
        <v>86.5</v>
      </c>
      <c r="G12" s="37">
        <v>5</v>
      </c>
    </row>
    <row r="13" spans="1:7" ht="15.95" customHeight="1" x14ac:dyDescent="0.25">
      <c r="A13" s="5">
        <v>6</v>
      </c>
      <c r="B13" s="25" t="s">
        <v>38</v>
      </c>
      <c r="C13" s="2">
        <v>3</v>
      </c>
      <c r="D13" s="21"/>
      <c r="E13" s="19" t="s">
        <v>28</v>
      </c>
      <c r="F13" s="85">
        <v>86.53</v>
      </c>
      <c r="G13" s="37">
        <v>6</v>
      </c>
    </row>
    <row r="14" spans="1:7" ht="15.95" customHeight="1" x14ac:dyDescent="0.25">
      <c r="A14" s="5">
        <v>7</v>
      </c>
      <c r="B14" s="25" t="s">
        <v>76</v>
      </c>
      <c r="C14" s="18">
        <v>1</v>
      </c>
      <c r="D14" s="17"/>
      <c r="E14" s="19" t="s">
        <v>77</v>
      </c>
      <c r="F14" s="85">
        <v>91.59</v>
      </c>
      <c r="G14" s="37">
        <v>7</v>
      </c>
    </row>
    <row r="15" spans="1:7" ht="15.95" customHeight="1" x14ac:dyDescent="0.25">
      <c r="A15" s="5">
        <v>8</v>
      </c>
      <c r="B15" s="25" t="s">
        <v>78</v>
      </c>
      <c r="C15" s="2">
        <v>2</v>
      </c>
      <c r="D15" s="17"/>
      <c r="E15" s="19" t="s">
        <v>79</v>
      </c>
      <c r="F15" s="85">
        <v>93.97</v>
      </c>
      <c r="G15" s="37">
        <v>8</v>
      </c>
    </row>
    <row r="16" spans="1:7" s="26" customFormat="1" ht="15.95" customHeight="1" x14ac:dyDescent="0.25">
      <c r="A16" s="38"/>
      <c r="B16" s="66"/>
      <c r="C16" s="63"/>
      <c r="D16" s="64"/>
      <c r="E16" s="65"/>
      <c r="F16" s="40"/>
      <c r="G16" s="43"/>
    </row>
    <row r="17" spans="1:7" s="26" customFormat="1" ht="15.95" customHeight="1" x14ac:dyDescent="0.25">
      <c r="A17" s="38"/>
      <c r="B17" s="66"/>
      <c r="C17" s="63"/>
      <c r="D17" s="64"/>
      <c r="E17" s="65"/>
      <c r="F17" s="40"/>
      <c r="G17" s="43"/>
    </row>
    <row r="18" spans="1:7" ht="16.5" x14ac:dyDescent="0.25">
      <c r="A18" s="7"/>
      <c r="B18" s="3"/>
      <c r="C18" s="8"/>
      <c r="D18" s="4"/>
      <c r="E18" s="4"/>
      <c r="F18" s="9"/>
      <c r="G18" s="10"/>
    </row>
    <row r="19" spans="1:7" ht="15.75" x14ac:dyDescent="0.25">
      <c r="A19" s="15"/>
      <c r="B19" s="11" t="s">
        <v>17</v>
      </c>
      <c r="C19" s="11"/>
      <c r="D19" s="13"/>
      <c r="E19" s="13"/>
      <c r="F19" s="14" t="s">
        <v>60</v>
      </c>
      <c r="G19" s="1"/>
    </row>
    <row r="20" spans="1:7" ht="15.75" x14ac:dyDescent="0.25">
      <c r="A20" s="15"/>
      <c r="B20" s="104"/>
      <c r="C20" s="104"/>
      <c r="D20" s="13"/>
      <c r="E20" s="13"/>
      <c r="F20" s="12"/>
      <c r="G20" s="1"/>
    </row>
    <row r="21" spans="1:7" x14ac:dyDescent="0.25">
      <c r="A21" s="15"/>
      <c r="B21" s="13"/>
      <c r="C21" s="15"/>
      <c r="D21" s="13"/>
      <c r="E21" s="13"/>
      <c r="F21" s="15"/>
      <c r="G21" s="1"/>
    </row>
    <row r="23" spans="1:7" s="26" customFormat="1" x14ac:dyDescent="0.25"/>
    <row r="24" spans="1:7" s="26" customFormat="1" x14ac:dyDescent="0.25"/>
    <row r="25" spans="1:7" s="26" customFormat="1" x14ac:dyDescent="0.25"/>
    <row r="26" spans="1:7" s="26" customFormat="1" x14ac:dyDescent="0.25"/>
    <row r="27" spans="1:7" s="26" customFormat="1" x14ac:dyDescent="0.25"/>
    <row r="28" spans="1:7" s="26" customFormat="1" x14ac:dyDescent="0.25"/>
    <row r="29" spans="1:7" s="26" customFormat="1" x14ac:dyDescent="0.25"/>
    <row r="30" spans="1:7" s="26" customFormat="1" x14ac:dyDescent="0.25"/>
    <row r="31" spans="1:7" s="26" customFormat="1" x14ac:dyDescent="0.25"/>
    <row r="32" spans="1:7" s="26" customFormat="1" x14ac:dyDescent="0.25"/>
    <row r="33" spans="1:7" s="26" customFormat="1" x14ac:dyDescent="0.25"/>
    <row r="34" spans="1:7" s="26" customFormat="1" x14ac:dyDescent="0.25"/>
    <row r="41" spans="1:7" ht="20.25" customHeight="1" x14ac:dyDescent="0.25">
      <c r="A41" s="98" t="s">
        <v>92</v>
      </c>
      <c r="B41" s="98"/>
      <c r="C41" s="98"/>
      <c r="D41" s="98"/>
      <c r="E41" s="98"/>
      <c r="F41" s="98"/>
      <c r="G41" s="98"/>
    </row>
    <row r="42" spans="1:7" ht="44.25" customHeight="1" x14ac:dyDescent="0.25">
      <c r="A42" s="98"/>
      <c r="B42" s="98"/>
      <c r="C42" s="98"/>
      <c r="D42" s="98"/>
      <c r="E42" s="98"/>
      <c r="F42" s="98"/>
      <c r="G42" s="98"/>
    </row>
    <row r="43" spans="1:7" ht="18.75" x14ac:dyDescent="0.3">
      <c r="A43" s="99" t="s">
        <v>91</v>
      </c>
      <c r="B43" s="99"/>
      <c r="C43" s="99"/>
      <c r="D43" s="99"/>
      <c r="E43" s="99"/>
      <c r="F43" s="99"/>
      <c r="G43" s="99"/>
    </row>
    <row r="44" spans="1:7" x14ac:dyDescent="0.25">
      <c r="A44" s="100" t="s">
        <v>0</v>
      </c>
      <c r="B44" s="100"/>
      <c r="C44" s="100"/>
      <c r="D44" s="100"/>
      <c r="E44" s="100"/>
      <c r="F44" s="100"/>
      <c r="G44" s="100"/>
    </row>
    <row r="45" spans="1:7" ht="23.25" customHeight="1" x14ac:dyDescent="0.25">
      <c r="A45" s="108" t="s">
        <v>1</v>
      </c>
      <c r="B45" s="101" t="s">
        <v>2</v>
      </c>
      <c r="C45" s="111" t="s">
        <v>3</v>
      </c>
      <c r="D45" s="101" t="s">
        <v>4</v>
      </c>
      <c r="E45" s="101" t="s">
        <v>5</v>
      </c>
      <c r="F45" s="101" t="s">
        <v>90</v>
      </c>
      <c r="G45" s="105" t="s">
        <v>9</v>
      </c>
    </row>
    <row r="46" spans="1:7" ht="20.25" customHeight="1" x14ac:dyDescent="0.25">
      <c r="A46" s="109"/>
      <c r="B46" s="102"/>
      <c r="C46" s="112"/>
      <c r="D46" s="102"/>
      <c r="E46" s="102"/>
      <c r="F46" s="102"/>
      <c r="G46" s="106"/>
    </row>
    <row r="47" spans="1:7" ht="27.75" customHeight="1" x14ac:dyDescent="0.25">
      <c r="A47" s="110"/>
      <c r="B47" s="103"/>
      <c r="C47" s="113"/>
      <c r="D47" s="103"/>
      <c r="E47" s="103"/>
      <c r="F47" s="103"/>
      <c r="G47" s="107"/>
    </row>
    <row r="48" spans="1:7" ht="15.95" customHeight="1" x14ac:dyDescent="0.25">
      <c r="A48" s="34">
        <v>1</v>
      </c>
      <c r="B48" s="20" t="s">
        <v>14</v>
      </c>
      <c r="C48" s="2">
        <v>19</v>
      </c>
      <c r="D48" s="17" t="s">
        <v>21</v>
      </c>
      <c r="E48" s="19" t="s">
        <v>16</v>
      </c>
      <c r="F48" s="69">
        <v>75.34</v>
      </c>
      <c r="G48" s="37">
        <v>1</v>
      </c>
    </row>
    <row r="49" spans="1:7" ht="15.95" customHeight="1" x14ac:dyDescent="0.25">
      <c r="A49" s="34">
        <v>2</v>
      </c>
      <c r="B49" s="20" t="s">
        <v>83</v>
      </c>
      <c r="C49" s="2">
        <v>16</v>
      </c>
      <c r="D49" s="17" t="s">
        <v>66</v>
      </c>
      <c r="E49" s="19" t="s">
        <v>84</v>
      </c>
      <c r="F49" s="69">
        <v>77</v>
      </c>
      <c r="G49" s="37">
        <v>2</v>
      </c>
    </row>
    <row r="50" spans="1:7" ht="15.95" customHeight="1" x14ac:dyDescent="0.25">
      <c r="A50" s="34">
        <v>3</v>
      </c>
      <c r="B50" s="20" t="s">
        <v>15</v>
      </c>
      <c r="C50" s="2">
        <v>18</v>
      </c>
      <c r="D50" s="17" t="s">
        <v>21</v>
      </c>
      <c r="E50" s="19" t="s">
        <v>16</v>
      </c>
      <c r="F50" s="69">
        <v>77.06</v>
      </c>
      <c r="G50" s="37">
        <v>3</v>
      </c>
    </row>
    <row r="51" spans="1:7" ht="15.95" customHeight="1" x14ac:dyDescent="0.25">
      <c r="A51" s="34">
        <v>4</v>
      </c>
      <c r="B51" s="21" t="s">
        <v>29</v>
      </c>
      <c r="C51" s="2">
        <v>17</v>
      </c>
      <c r="D51" s="21"/>
      <c r="E51" s="19" t="s">
        <v>30</v>
      </c>
      <c r="F51" s="69">
        <v>79.400000000000006</v>
      </c>
      <c r="G51" s="37">
        <v>4</v>
      </c>
    </row>
    <row r="52" spans="1:7" ht="15.95" customHeight="1" x14ac:dyDescent="0.25">
      <c r="A52" s="34">
        <v>5</v>
      </c>
      <c r="B52" s="25" t="s">
        <v>31</v>
      </c>
      <c r="C52" s="2">
        <v>8</v>
      </c>
      <c r="D52" s="90"/>
      <c r="E52" s="19" t="s">
        <v>32</v>
      </c>
      <c r="F52" s="69">
        <v>79.78</v>
      </c>
      <c r="G52" s="37">
        <v>5</v>
      </c>
    </row>
    <row r="53" spans="1:7" ht="15.95" customHeight="1" x14ac:dyDescent="0.25">
      <c r="A53" s="34">
        <v>6</v>
      </c>
      <c r="B53" s="21" t="s">
        <v>25</v>
      </c>
      <c r="C53" s="2">
        <v>15</v>
      </c>
      <c r="D53" s="17" t="s">
        <v>26</v>
      </c>
      <c r="E53" s="19" t="s">
        <v>27</v>
      </c>
      <c r="F53" s="69">
        <v>79.88</v>
      </c>
      <c r="G53" s="37">
        <v>6</v>
      </c>
    </row>
    <row r="54" spans="1:7" ht="15.95" customHeight="1" x14ac:dyDescent="0.25">
      <c r="A54" s="34">
        <v>7</v>
      </c>
      <c r="B54" s="25" t="s">
        <v>33</v>
      </c>
      <c r="C54" s="2">
        <v>7</v>
      </c>
      <c r="D54" s="17" t="s">
        <v>26</v>
      </c>
      <c r="E54" s="19" t="s">
        <v>34</v>
      </c>
      <c r="F54" s="69">
        <v>80.819999999999993</v>
      </c>
      <c r="G54" s="37">
        <v>7</v>
      </c>
    </row>
    <row r="55" spans="1:7" ht="15.95" customHeight="1" x14ac:dyDescent="0.25">
      <c r="A55" s="34">
        <v>8</v>
      </c>
      <c r="B55" s="16" t="s">
        <v>24</v>
      </c>
      <c r="C55" s="18">
        <v>14</v>
      </c>
      <c r="D55" s="16" t="s">
        <v>39</v>
      </c>
      <c r="E55" s="19" t="s">
        <v>23</v>
      </c>
      <c r="F55" s="69">
        <v>80.94</v>
      </c>
      <c r="G55" s="37">
        <v>8</v>
      </c>
    </row>
    <row r="56" spans="1:7" ht="15.95" customHeight="1" x14ac:dyDescent="0.25">
      <c r="A56" s="34">
        <v>9</v>
      </c>
      <c r="B56" s="24" t="s">
        <v>37</v>
      </c>
      <c r="C56" s="18">
        <v>6</v>
      </c>
      <c r="D56" s="17"/>
      <c r="E56" s="19" t="s">
        <v>34</v>
      </c>
      <c r="F56" s="69">
        <v>81.37</v>
      </c>
      <c r="G56" s="37">
        <v>9</v>
      </c>
    </row>
    <row r="57" spans="1:7" ht="15.95" customHeight="1" x14ac:dyDescent="0.25">
      <c r="A57" s="34">
        <v>10</v>
      </c>
      <c r="B57" s="21" t="s">
        <v>62</v>
      </c>
      <c r="C57" s="2">
        <v>13</v>
      </c>
      <c r="D57" s="90"/>
      <c r="E57" s="21" t="s">
        <v>63</v>
      </c>
      <c r="F57" s="69">
        <v>81.430000000000007</v>
      </c>
      <c r="G57" s="37">
        <v>10</v>
      </c>
    </row>
    <row r="58" spans="1:7" ht="15.95" customHeight="1" x14ac:dyDescent="0.25">
      <c r="A58" s="34">
        <v>11</v>
      </c>
      <c r="B58" s="25" t="s">
        <v>35</v>
      </c>
      <c r="C58" s="2">
        <v>5</v>
      </c>
      <c r="D58" s="17" t="s">
        <v>80</v>
      </c>
      <c r="E58" s="19" t="s">
        <v>36</v>
      </c>
      <c r="F58" s="69">
        <v>82.56</v>
      </c>
      <c r="G58" s="37">
        <v>11</v>
      </c>
    </row>
    <row r="59" spans="1:7" ht="15.95" customHeight="1" x14ac:dyDescent="0.25">
      <c r="A59" s="34">
        <v>12</v>
      </c>
      <c r="B59" s="21" t="s">
        <v>22</v>
      </c>
      <c r="C59" s="2">
        <v>12</v>
      </c>
      <c r="D59" s="16" t="s">
        <v>39</v>
      </c>
      <c r="E59" s="19" t="s">
        <v>23</v>
      </c>
      <c r="F59" s="69">
        <v>83.68</v>
      </c>
      <c r="G59" s="37">
        <v>12</v>
      </c>
    </row>
    <row r="60" spans="1:7" ht="15.95" customHeight="1" x14ac:dyDescent="0.25">
      <c r="A60" s="34">
        <v>13</v>
      </c>
      <c r="B60" s="20" t="s">
        <v>64</v>
      </c>
      <c r="C60" s="2">
        <v>11</v>
      </c>
      <c r="D60" s="17" t="s">
        <v>66</v>
      </c>
      <c r="E60" s="19" t="s">
        <v>65</v>
      </c>
      <c r="F60" s="69">
        <v>86.15</v>
      </c>
      <c r="G60" s="37">
        <v>13</v>
      </c>
    </row>
    <row r="61" spans="1:7" ht="15.95" customHeight="1" x14ac:dyDescent="0.25">
      <c r="A61" s="34">
        <v>14</v>
      </c>
      <c r="B61" s="25" t="s">
        <v>81</v>
      </c>
      <c r="C61" s="2">
        <v>4</v>
      </c>
      <c r="D61" s="17" t="s">
        <v>80</v>
      </c>
      <c r="E61" s="19" t="s">
        <v>82</v>
      </c>
      <c r="F61" s="69">
        <v>86.5</v>
      </c>
      <c r="G61" s="37">
        <v>14</v>
      </c>
    </row>
    <row r="62" spans="1:7" ht="15.95" customHeight="1" x14ac:dyDescent="0.25">
      <c r="A62" s="34">
        <v>15</v>
      </c>
      <c r="B62" s="89" t="s">
        <v>75</v>
      </c>
      <c r="C62" s="18">
        <v>10</v>
      </c>
      <c r="D62" s="17"/>
      <c r="E62" s="19" t="s">
        <v>74</v>
      </c>
      <c r="F62" s="69">
        <v>91.5</v>
      </c>
      <c r="G62" s="37">
        <v>15</v>
      </c>
    </row>
    <row r="63" spans="1:7" s="26" customFormat="1" ht="15.95" customHeight="1" x14ac:dyDescent="0.25">
      <c r="A63" s="34">
        <v>16</v>
      </c>
      <c r="B63" s="25" t="s">
        <v>38</v>
      </c>
      <c r="C63" s="2">
        <v>3</v>
      </c>
      <c r="D63" s="21"/>
      <c r="E63" s="19" t="s">
        <v>28</v>
      </c>
      <c r="F63" s="69">
        <v>91.53</v>
      </c>
      <c r="G63" s="37">
        <v>16</v>
      </c>
    </row>
    <row r="64" spans="1:7" s="26" customFormat="1" ht="15.95" customHeight="1" x14ac:dyDescent="0.25">
      <c r="A64" s="34">
        <v>17</v>
      </c>
      <c r="B64" s="25" t="s">
        <v>76</v>
      </c>
      <c r="C64" s="18">
        <v>1</v>
      </c>
      <c r="D64" s="17"/>
      <c r="E64" s="19" t="s">
        <v>77</v>
      </c>
      <c r="F64" s="69">
        <v>91.59</v>
      </c>
      <c r="G64" s="37">
        <v>17</v>
      </c>
    </row>
    <row r="65" spans="1:7" ht="15.95" customHeight="1" x14ac:dyDescent="0.25">
      <c r="A65" s="34">
        <v>18</v>
      </c>
      <c r="B65" s="25" t="s">
        <v>78</v>
      </c>
      <c r="C65" s="2">
        <v>2</v>
      </c>
      <c r="D65" s="17"/>
      <c r="E65" s="19" t="s">
        <v>79</v>
      </c>
      <c r="F65" s="69">
        <v>93.28</v>
      </c>
      <c r="G65" s="37">
        <v>18</v>
      </c>
    </row>
    <row r="66" spans="1:7" ht="16.5" x14ac:dyDescent="0.25">
      <c r="A66" s="34">
        <v>19</v>
      </c>
      <c r="B66" s="89" t="s">
        <v>73</v>
      </c>
      <c r="C66" s="18">
        <v>9</v>
      </c>
      <c r="D66" s="17"/>
      <c r="E66" s="19" t="s">
        <v>74</v>
      </c>
      <c r="F66" s="69">
        <v>96.5</v>
      </c>
      <c r="G66" s="37">
        <v>19</v>
      </c>
    </row>
    <row r="67" spans="1:7" s="26" customFormat="1" ht="16.5" x14ac:dyDescent="0.25">
      <c r="A67" s="38"/>
      <c r="B67" s="30"/>
      <c r="C67" s="39"/>
      <c r="D67" s="31"/>
      <c r="E67" s="31"/>
      <c r="F67" s="40"/>
      <c r="G67" s="43"/>
    </row>
    <row r="68" spans="1:7" s="26" customFormat="1" ht="16.5" x14ac:dyDescent="0.25">
      <c r="A68" s="38"/>
      <c r="B68" s="30"/>
      <c r="C68" s="39"/>
      <c r="D68" s="31"/>
      <c r="E68" s="31"/>
      <c r="F68" s="40"/>
      <c r="G68" s="43"/>
    </row>
    <row r="69" spans="1:7" ht="15.75" x14ac:dyDescent="0.25">
      <c r="A69" s="26"/>
      <c r="B69" s="44" t="s">
        <v>17</v>
      </c>
      <c r="C69" s="44"/>
      <c r="D69" s="46"/>
      <c r="E69" s="46"/>
      <c r="F69" s="47" t="s">
        <v>60</v>
      </c>
      <c r="G69" s="29"/>
    </row>
    <row r="70" spans="1:7" s="26" customFormat="1" ht="15.75" x14ac:dyDescent="0.25">
      <c r="B70" s="44"/>
      <c r="C70" s="44"/>
      <c r="D70" s="46"/>
      <c r="E70" s="46"/>
      <c r="F70" s="47"/>
      <c r="G70" s="29"/>
    </row>
    <row r="71" spans="1:7" s="26" customFormat="1" ht="15.75" x14ac:dyDescent="0.25">
      <c r="B71" s="44"/>
      <c r="C71" s="44"/>
      <c r="D71" s="46"/>
      <c r="E71" s="46"/>
      <c r="F71" s="47"/>
      <c r="G71" s="29"/>
    </row>
    <row r="72" spans="1:7" ht="15.75" x14ac:dyDescent="0.25">
      <c r="A72" s="26"/>
      <c r="B72" s="104"/>
      <c r="C72" s="104"/>
      <c r="D72" s="81"/>
      <c r="E72" s="46"/>
      <c r="F72" s="45"/>
      <c r="G72" s="29"/>
    </row>
  </sheetData>
  <sortState ref="B8:F15">
    <sortCondition ref="F8:F15"/>
  </sortState>
  <mergeCells count="22">
    <mergeCell ref="B72:C72"/>
    <mergeCell ref="A44:G44"/>
    <mergeCell ref="A45:A47"/>
    <mergeCell ref="B45:B47"/>
    <mergeCell ref="C45:C47"/>
    <mergeCell ref="D45:D47"/>
    <mergeCell ref="E45:E47"/>
    <mergeCell ref="G45:G47"/>
    <mergeCell ref="F45:F47"/>
    <mergeCell ref="B20:C20"/>
    <mergeCell ref="G5:G7"/>
    <mergeCell ref="A41:G42"/>
    <mergeCell ref="A43:G43"/>
    <mergeCell ref="A5:A7"/>
    <mergeCell ref="B5:B7"/>
    <mergeCell ref="C5:C7"/>
    <mergeCell ref="A1:G2"/>
    <mergeCell ref="A3:G3"/>
    <mergeCell ref="A4:G4"/>
    <mergeCell ref="D5:D7"/>
    <mergeCell ref="E5:E7"/>
    <mergeCell ref="F5:F7"/>
  </mergeCells>
  <pageMargins left="0.19685039370078741" right="0.19685039370078741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A37" workbookViewId="0">
      <selection activeCell="J47" sqref="J47"/>
    </sheetView>
  </sheetViews>
  <sheetFormatPr defaultRowHeight="15" x14ac:dyDescent="0.25"/>
  <cols>
    <col min="1" max="1" width="3.7109375" customWidth="1"/>
    <col min="2" max="2" width="26" customWidth="1"/>
    <col min="3" max="3" width="7.85546875" customWidth="1"/>
    <col min="4" max="4" width="18.7109375" customWidth="1"/>
    <col min="5" max="5" width="16" customWidth="1"/>
    <col min="6" max="6" width="11.140625" style="28" customWidth="1"/>
    <col min="7" max="9" width="7.28515625" style="26" customWidth="1"/>
    <col min="10" max="12" width="7.28515625" customWidth="1"/>
    <col min="13" max="13" width="7.7109375" style="26" customWidth="1"/>
    <col min="14" max="14" width="7.7109375" customWidth="1"/>
    <col min="15" max="15" width="6.140625" customWidth="1"/>
  </cols>
  <sheetData>
    <row r="1" spans="1:15" ht="15" customHeight="1" x14ac:dyDescent="0.25">
      <c r="A1" s="98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4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8.75" x14ac:dyDescent="0.3">
      <c r="A3" s="99" t="s">
        <v>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x14ac:dyDescent="0.25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1.75" customHeight="1" x14ac:dyDescent="0.25">
      <c r="A5" s="108" t="s">
        <v>1</v>
      </c>
      <c r="B5" s="101" t="s">
        <v>2</v>
      </c>
      <c r="C5" s="111" t="s">
        <v>3</v>
      </c>
      <c r="D5" s="101" t="s">
        <v>4</v>
      </c>
      <c r="E5" s="101" t="s">
        <v>5</v>
      </c>
      <c r="F5" s="111" t="s">
        <v>44</v>
      </c>
      <c r="G5" s="115" t="s">
        <v>42</v>
      </c>
      <c r="H5" s="116"/>
      <c r="I5" s="116"/>
      <c r="J5" s="115" t="s">
        <v>42</v>
      </c>
      <c r="K5" s="116"/>
      <c r="L5" s="116"/>
      <c r="M5" s="111" t="s">
        <v>47</v>
      </c>
      <c r="N5" s="117" t="s">
        <v>8</v>
      </c>
      <c r="O5" s="105" t="s">
        <v>9</v>
      </c>
    </row>
    <row r="6" spans="1:15" ht="24.75" customHeight="1" x14ac:dyDescent="0.25">
      <c r="A6" s="109"/>
      <c r="B6" s="102"/>
      <c r="C6" s="112"/>
      <c r="D6" s="102"/>
      <c r="E6" s="102"/>
      <c r="F6" s="112"/>
      <c r="G6" s="114" t="s">
        <v>6</v>
      </c>
      <c r="H6" s="114"/>
      <c r="I6" s="114"/>
      <c r="J6" s="114" t="s">
        <v>69</v>
      </c>
      <c r="K6" s="114"/>
      <c r="L6" s="114"/>
      <c r="M6" s="112"/>
      <c r="N6" s="118"/>
      <c r="O6" s="106"/>
    </row>
    <row r="7" spans="1:15" ht="27.75" customHeight="1" x14ac:dyDescent="0.25">
      <c r="A7" s="110"/>
      <c r="B7" s="103"/>
      <c r="C7" s="113"/>
      <c r="D7" s="103"/>
      <c r="E7" s="103"/>
      <c r="F7" s="113"/>
      <c r="G7" s="32" t="s">
        <v>11</v>
      </c>
      <c r="H7" s="33" t="s">
        <v>12</v>
      </c>
      <c r="I7" s="32" t="s">
        <v>13</v>
      </c>
      <c r="J7" s="32" t="s">
        <v>11</v>
      </c>
      <c r="K7" s="33" t="s">
        <v>12</v>
      </c>
      <c r="L7" s="32" t="s">
        <v>13</v>
      </c>
      <c r="M7" s="113"/>
      <c r="N7" s="119"/>
      <c r="O7" s="107"/>
    </row>
    <row r="8" spans="1:15" ht="18" customHeight="1" x14ac:dyDescent="0.25">
      <c r="A8" s="34">
        <v>1</v>
      </c>
      <c r="B8" s="25" t="s">
        <v>31</v>
      </c>
      <c r="C8" s="2">
        <v>8</v>
      </c>
      <c r="D8" s="90"/>
      <c r="E8" s="19" t="s">
        <v>32</v>
      </c>
      <c r="F8" s="35">
        <v>79.78</v>
      </c>
      <c r="G8" s="35">
        <v>47.68</v>
      </c>
      <c r="H8" s="35"/>
      <c r="I8" s="35">
        <f>G8+H8</f>
        <v>47.68</v>
      </c>
      <c r="J8" s="35">
        <v>49.6</v>
      </c>
      <c r="K8" s="35"/>
      <c r="L8" s="35">
        <f t="shared" ref="L8:L14" si="0">J8+K8</f>
        <v>49.6</v>
      </c>
      <c r="M8" s="35">
        <f t="shared" ref="M8:M15" si="1">I8+L8</f>
        <v>97.28</v>
      </c>
      <c r="N8" s="35">
        <f t="shared" ref="N8:N15" si="2">F8+M8</f>
        <v>177.06</v>
      </c>
      <c r="O8" s="37">
        <v>1</v>
      </c>
    </row>
    <row r="9" spans="1:15" ht="18" customHeight="1" x14ac:dyDescent="0.25">
      <c r="A9" s="34">
        <v>2</v>
      </c>
      <c r="B9" s="25" t="s">
        <v>35</v>
      </c>
      <c r="C9" s="2">
        <v>5</v>
      </c>
      <c r="D9" s="17" t="s">
        <v>80</v>
      </c>
      <c r="E9" s="19" t="s">
        <v>36</v>
      </c>
      <c r="F9" s="35">
        <v>82.56</v>
      </c>
      <c r="G9" s="35">
        <v>47.41</v>
      </c>
      <c r="H9" s="35">
        <v>5</v>
      </c>
      <c r="I9" s="35">
        <f>G9+H9</f>
        <v>52.41</v>
      </c>
      <c r="J9" s="35">
        <v>46.35</v>
      </c>
      <c r="K9" s="35"/>
      <c r="L9" s="35">
        <f t="shared" si="0"/>
        <v>46.35</v>
      </c>
      <c r="M9" s="35">
        <f t="shared" si="1"/>
        <v>98.759999999999991</v>
      </c>
      <c r="N9" s="35">
        <f t="shared" si="2"/>
        <v>181.32</v>
      </c>
      <c r="O9" s="37">
        <v>2</v>
      </c>
    </row>
    <row r="10" spans="1:15" ht="18" customHeight="1" x14ac:dyDescent="0.25">
      <c r="A10" s="34">
        <v>3</v>
      </c>
      <c r="B10" s="25" t="s">
        <v>33</v>
      </c>
      <c r="C10" s="2">
        <v>7</v>
      </c>
      <c r="D10" s="17" t="s">
        <v>26</v>
      </c>
      <c r="E10" s="19" t="s">
        <v>34</v>
      </c>
      <c r="F10" s="35">
        <v>80.819999999999993</v>
      </c>
      <c r="G10" s="35">
        <v>52.72</v>
      </c>
      <c r="H10" s="35"/>
      <c r="I10" s="35">
        <f>G10+H10</f>
        <v>52.72</v>
      </c>
      <c r="J10" s="35">
        <v>51.28</v>
      </c>
      <c r="K10" s="35"/>
      <c r="L10" s="35">
        <f t="shared" si="0"/>
        <v>51.28</v>
      </c>
      <c r="M10" s="35">
        <f t="shared" si="1"/>
        <v>104</v>
      </c>
      <c r="N10" s="35">
        <f t="shared" si="2"/>
        <v>184.82</v>
      </c>
      <c r="O10" s="37">
        <v>3</v>
      </c>
    </row>
    <row r="11" spans="1:15" ht="18" customHeight="1" x14ac:dyDescent="0.25">
      <c r="A11" s="34">
        <v>4</v>
      </c>
      <c r="B11" s="25" t="s">
        <v>81</v>
      </c>
      <c r="C11" s="2">
        <v>4</v>
      </c>
      <c r="D11" s="17" t="s">
        <v>80</v>
      </c>
      <c r="E11" s="19" t="s">
        <v>82</v>
      </c>
      <c r="F11" s="35">
        <v>86.5</v>
      </c>
      <c r="G11" s="35">
        <v>52.69</v>
      </c>
      <c r="H11" s="35"/>
      <c r="I11" s="35">
        <f>G11+H11</f>
        <v>52.69</v>
      </c>
      <c r="J11" s="35">
        <v>51.85</v>
      </c>
      <c r="K11" s="35"/>
      <c r="L11" s="35">
        <f t="shared" si="0"/>
        <v>51.85</v>
      </c>
      <c r="M11" s="35">
        <f t="shared" si="1"/>
        <v>104.53999999999999</v>
      </c>
      <c r="N11" s="35">
        <f t="shared" si="2"/>
        <v>191.04</v>
      </c>
      <c r="O11" s="37">
        <v>4</v>
      </c>
    </row>
    <row r="12" spans="1:15" ht="18" customHeight="1" x14ac:dyDescent="0.25">
      <c r="A12" s="34">
        <v>5</v>
      </c>
      <c r="B12" s="24" t="s">
        <v>37</v>
      </c>
      <c r="C12" s="18">
        <v>6</v>
      </c>
      <c r="D12" s="17"/>
      <c r="E12" s="19" t="s">
        <v>34</v>
      </c>
      <c r="F12" s="35">
        <v>81.37</v>
      </c>
      <c r="G12" s="35" t="s">
        <v>67</v>
      </c>
      <c r="H12" s="35"/>
      <c r="I12" s="35">
        <v>63.63</v>
      </c>
      <c r="J12" s="35">
        <v>50.31</v>
      </c>
      <c r="K12" s="35"/>
      <c r="L12" s="35">
        <f t="shared" si="0"/>
        <v>50.31</v>
      </c>
      <c r="M12" s="35">
        <f t="shared" si="1"/>
        <v>113.94</v>
      </c>
      <c r="N12" s="35">
        <f t="shared" si="2"/>
        <v>195.31</v>
      </c>
      <c r="O12" s="37">
        <v>5</v>
      </c>
    </row>
    <row r="13" spans="1:15" s="26" customFormat="1" ht="18" customHeight="1" x14ac:dyDescent="0.25">
      <c r="A13" s="34">
        <v>6</v>
      </c>
      <c r="B13" s="25" t="s">
        <v>76</v>
      </c>
      <c r="C13" s="18">
        <v>1</v>
      </c>
      <c r="D13" s="17"/>
      <c r="E13" s="19" t="s">
        <v>77</v>
      </c>
      <c r="F13" s="35">
        <v>91.59</v>
      </c>
      <c r="G13" s="35">
        <v>53.62</v>
      </c>
      <c r="H13" s="35"/>
      <c r="I13" s="35">
        <f>G13+H13</f>
        <v>53.62</v>
      </c>
      <c r="J13" s="35">
        <v>55.03</v>
      </c>
      <c r="K13" s="35"/>
      <c r="L13" s="35">
        <f t="shared" si="0"/>
        <v>55.03</v>
      </c>
      <c r="M13" s="35">
        <f t="shared" si="1"/>
        <v>108.65</v>
      </c>
      <c r="N13" s="35">
        <f t="shared" si="2"/>
        <v>200.24</v>
      </c>
      <c r="O13" s="37">
        <v>6</v>
      </c>
    </row>
    <row r="14" spans="1:15" s="26" customFormat="1" ht="18" customHeight="1" x14ac:dyDescent="0.25">
      <c r="A14" s="34">
        <v>7</v>
      </c>
      <c r="B14" s="25" t="s">
        <v>78</v>
      </c>
      <c r="C14" s="2">
        <v>2</v>
      </c>
      <c r="D14" s="17"/>
      <c r="E14" s="19" t="s">
        <v>79</v>
      </c>
      <c r="F14" s="35">
        <v>93.28</v>
      </c>
      <c r="G14" s="35">
        <v>53.63</v>
      </c>
      <c r="H14" s="35">
        <v>5</v>
      </c>
      <c r="I14" s="35">
        <f>G14+H14</f>
        <v>58.63</v>
      </c>
      <c r="J14" s="35">
        <v>53.4</v>
      </c>
      <c r="K14" s="35"/>
      <c r="L14" s="35">
        <f t="shared" si="0"/>
        <v>53.4</v>
      </c>
      <c r="M14" s="35">
        <f t="shared" si="1"/>
        <v>112.03</v>
      </c>
      <c r="N14" s="35">
        <f t="shared" si="2"/>
        <v>205.31</v>
      </c>
      <c r="O14" s="37">
        <v>7</v>
      </c>
    </row>
    <row r="15" spans="1:15" ht="18" customHeight="1" x14ac:dyDescent="0.25">
      <c r="A15" s="34">
        <v>8</v>
      </c>
      <c r="B15" s="25" t="s">
        <v>38</v>
      </c>
      <c r="C15" s="2">
        <v>3</v>
      </c>
      <c r="D15" s="21"/>
      <c r="E15" s="19" t="s">
        <v>28</v>
      </c>
      <c r="F15" s="35">
        <v>91.53</v>
      </c>
      <c r="G15" s="35" t="s">
        <v>67</v>
      </c>
      <c r="H15" s="35"/>
      <c r="I15" s="35">
        <v>63.63</v>
      </c>
      <c r="J15" s="35" t="s">
        <v>67</v>
      </c>
      <c r="K15" s="35"/>
      <c r="L15" s="35">
        <v>63.63</v>
      </c>
      <c r="M15" s="35">
        <f t="shared" si="1"/>
        <v>127.26</v>
      </c>
      <c r="N15" s="35">
        <f t="shared" si="2"/>
        <v>218.79000000000002</v>
      </c>
      <c r="O15" s="37">
        <v>8</v>
      </c>
    </row>
    <row r="16" spans="1:15" ht="18" customHeight="1" x14ac:dyDescent="0.25">
      <c r="A16" s="38"/>
      <c r="B16" s="66"/>
      <c r="C16" s="63"/>
      <c r="D16" s="64"/>
      <c r="E16" s="65"/>
      <c r="F16" s="67"/>
      <c r="G16" s="40"/>
      <c r="H16" s="41"/>
      <c r="I16" s="40"/>
      <c r="J16" s="40"/>
      <c r="K16" s="41"/>
      <c r="L16" s="40"/>
      <c r="M16" s="40"/>
      <c r="N16" s="40"/>
      <c r="O16" s="43"/>
    </row>
    <row r="17" spans="1:15" ht="18" customHeight="1" x14ac:dyDescent="0.25">
      <c r="A17" s="38"/>
      <c r="B17" s="66"/>
      <c r="C17" s="63"/>
      <c r="D17" s="64"/>
      <c r="E17" s="65"/>
      <c r="F17" s="67"/>
      <c r="G17" s="40"/>
      <c r="H17" s="41"/>
      <c r="I17" s="40"/>
      <c r="J17" s="40"/>
      <c r="K17" s="41"/>
      <c r="L17" s="40"/>
      <c r="M17" s="40"/>
      <c r="N17" s="40"/>
      <c r="O17" s="43"/>
    </row>
    <row r="18" spans="1:15" ht="18" customHeight="1" x14ac:dyDescent="0.25">
      <c r="A18" s="38"/>
      <c r="B18" s="30"/>
      <c r="C18" s="39"/>
      <c r="D18" s="31"/>
      <c r="E18" s="31"/>
      <c r="F18" s="68"/>
      <c r="G18" s="40"/>
      <c r="H18" s="41"/>
      <c r="I18" s="40"/>
      <c r="J18" s="40"/>
      <c r="K18" s="41"/>
      <c r="L18" s="40"/>
      <c r="M18" s="40"/>
      <c r="N18" s="42"/>
      <c r="O18" s="43"/>
    </row>
    <row r="19" spans="1:15" ht="18" customHeight="1" x14ac:dyDescent="0.25">
      <c r="A19" s="26"/>
      <c r="B19" s="44" t="s">
        <v>17</v>
      </c>
      <c r="C19" s="44"/>
      <c r="D19" s="46"/>
      <c r="E19" s="46"/>
      <c r="G19" s="47" t="s">
        <v>60</v>
      </c>
      <c r="H19" s="47"/>
      <c r="J19" s="47"/>
      <c r="K19" s="47"/>
      <c r="L19" s="26"/>
      <c r="N19" s="48"/>
      <c r="O19" s="29"/>
    </row>
    <row r="20" spans="1:15" ht="18" customHeight="1" x14ac:dyDescent="0.25">
      <c r="A20" s="26"/>
      <c r="B20" s="104"/>
      <c r="C20" s="104"/>
      <c r="D20" s="46"/>
      <c r="E20" s="46"/>
      <c r="G20" s="45"/>
      <c r="J20" s="45"/>
      <c r="K20" s="26"/>
      <c r="L20" s="26"/>
      <c r="N20" s="48"/>
      <c r="O20" s="29"/>
    </row>
    <row r="21" spans="1:15" ht="18" customHeight="1" x14ac:dyDescent="0.25">
      <c r="A21" s="26"/>
      <c r="B21" s="46"/>
      <c r="C21" s="26"/>
      <c r="D21" s="46"/>
      <c r="E21" s="46"/>
      <c r="J21" s="26"/>
      <c r="K21" s="26"/>
      <c r="L21" s="26"/>
      <c r="N21" s="48"/>
      <c r="O21" s="29"/>
    </row>
    <row r="22" spans="1:15" ht="18" customHeight="1" x14ac:dyDescent="0.25">
      <c r="A22" s="26"/>
      <c r="B22" s="26"/>
      <c r="C22" s="26"/>
      <c r="D22" s="26"/>
      <c r="E22" s="26"/>
      <c r="J22" s="26"/>
      <c r="K22" s="26"/>
      <c r="L22" s="26"/>
      <c r="N22" s="26"/>
      <c r="O22" s="26"/>
    </row>
    <row r="23" spans="1:15" ht="18" customHeight="1" x14ac:dyDescent="0.25">
      <c r="A23" s="26"/>
      <c r="B23" s="26"/>
      <c r="C23" s="26"/>
      <c r="D23" s="26"/>
      <c r="E23" s="26"/>
      <c r="J23" s="26"/>
      <c r="K23" s="26"/>
      <c r="L23" s="26"/>
      <c r="N23" s="26"/>
      <c r="O23" s="26"/>
    </row>
    <row r="24" spans="1:15" ht="18" customHeight="1" x14ac:dyDescent="0.25">
      <c r="A24" s="26"/>
      <c r="B24" s="26"/>
      <c r="C24" s="26"/>
      <c r="D24" s="26"/>
      <c r="E24" s="26"/>
      <c r="J24" s="26"/>
      <c r="K24" s="26"/>
      <c r="L24" s="26"/>
      <c r="N24" s="26"/>
      <c r="O24" s="26"/>
    </row>
    <row r="25" spans="1:15" ht="18" customHeight="1" x14ac:dyDescent="0.25">
      <c r="A25" s="26"/>
      <c r="B25" s="26"/>
      <c r="C25" s="26"/>
      <c r="D25" s="26"/>
      <c r="E25" s="26"/>
      <c r="J25" s="26"/>
      <c r="K25" s="26"/>
      <c r="L25" s="26"/>
      <c r="N25" s="26"/>
      <c r="O25" s="26"/>
    </row>
    <row r="26" spans="1:15" ht="18" customHeight="1" x14ac:dyDescent="0.25">
      <c r="A26" s="26"/>
      <c r="B26" s="26"/>
      <c r="C26" s="26"/>
      <c r="D26" s="26"/>
      <c r="E26" s="26"/>
      <c r="J26" s="26"/>
      <c r="K26" s="26"/>
      <c r="L26" s="26"/>
      <c r="N26" s="26"/>
      <c r="O26" s="26"/>
    </row>
    <row r="27" spans="1:15" ht="18" customHeight="1" x14ac:dyDescent="0.25">
      <c r="A27" s="26"/>
      <c r="B27" s="26"/>
      <c r="C27" s="26"/>
      <c r="D27" s="26"/>
      <c r="E27" s="26"/>
      <c r="J27" s="26"/>
      <c r="K27" s="26"/>
      <c r="L27" s="26"/>
      <c r="N27" s="26"/>
      <c r="O27" s="26"/>
    </row>
    <row r="28" spans="1:15" ht="18" customHeight="1" x14ac:dyDescent="0.25">
      <c r="A28" s="26"/>
      <c r="B28" s="26"/>
      <c r="C28" s="26"/>
      <c r="D28" s="26"/>
      <c r="E28" s="26"/>
      <c r="J28" s="26"/>
      <c r="K28" s="26"/>
      <c r="L28" s="26"/>
      <c r="N28" s="26"/>
      <c r="O28" s="26"/>
    </row>
    <row r="29" spans="1:15" x14ac:dyDescent="0.25">
      <c r="A29" s="26"/>
      <c r="B29" s="26"/>
      <c r="C29" s="26"/>
      <c r="D29" s="26"/>
      <c r="E29" s="26"/>
      <c r="J29" s="26"/>
      <c r="K29" s="26"/>
      <c r="L29" s="26"/>
      <c r="N29" s="26"/>
      <c r="O29" s="26"/>
    </row>
    <row r="30" spans="1:15" ht="18.75" customHeight="1" x14ac:dyDescent="0.25">
      <c r="A30" s="98" t="s">
        <v>92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ht="33.75" customHeight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ht="18.75" x14ac:dyDescent="0.3">
      <c r="A32" s="99" t="s">
        <v>91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1:15" x14ac:dyDescent="0.25">
      <c r="A33" s="100" t="s">
        <v>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ht="20.25" customHeight="1" x14ac:dyDescent="0.25">
      <c r="A34" s="108" t="s">
        <v>1</v>
      </c>
      <c r="B34" s="101" t="s">
        <v>2</v>
      </c>
      <c r="C34" s="111" t="s">
        <v>3</v>
      </c>
      <c r="D34" s="101" t="s">
        <v>4</v>
      </c>
      <c r="E34" s="101" t="s">
        <v>5</v>
      </c>
      <c r="F34" s="111" t="s">
        <v>44</v>
      </c>
      <c r="G34" s="115" t="s">
        <v>42</v>
      </c>
      <c r="H34" s="116"/>
      <c r="I34" s="116"/>
      <c r="J34" s="115" t="s">
        <v>42</v>
      </c>
      <c r="K34" s="116"/>
      <c r="L34" s="116"/>
      <c r="M34" s="111" t="s">
        <v>47</v>
      </c>
      <c r="N34" s="117" t="s">
        <v>8</v>
      </c>
      <c r="O34" s="105" t="s">
        <v>9</v>
      </c>
    </row>
    <row r="35" spans="1:15" ht="15" customHeight="1" x14ac:dyDescent="0.25">
      <c r="A35" s="109"/>
      <c r="B35" s="102"/>
      <c r="C35" s="112"/>
      <c r="D35" s="102"/>
      <c r="E35" s="102"/>
      <c r="F35" s="112"/>
      <c r="G35" s="114" t="s">
        <v>6</v>
      </c>
      <c r="H35" s="114"/>
      <c r="I35" s="114"/>
      <c r="J35" s="114" t="s">
        <v>7</v>
      </c>
      <c r="K35" s="114"/>
      <c r="L35" s="114"/>
      <c r="M35" s="112"/>
      <c r="N35" s="118"/>
      <c r="O35" s="106"/>
    </row>
    <row r="36" spans="1:15" ht="27.75" customHeight="1" x14ac:dyDescent="0.25">
      <c r="A36" s="110"/>
      <c r="B36" s="103"/>
      <c r="C36" s="113"/>
      <c r="D36" s="103"/>
      <c r="E36" s="103"/>
      <c r="F36" s="113"/>
      <c r="G36" s="32" t="s">
        <v>11</v>
      </c>
      <c r="H36" s="33" t="s">
        <v>12</v>
      </c>
      <c r="I36" s="32" t="s">
        <v>13</v>
      </c>
      <c r="J36" s="32" t="s">
        <v>11</v>
      </c>
      <c r="K36" s="33" t="s">
        <v>12</v>
      </c>
      <c r="L36" s="32" t="s">
        <v>13</v>
      </c>
      <c r="M36" s="113"/>
      <c r="N36" s="119"/>
      <c r="O36" s="107"/>
    </row>
    <row r="37" spans="1:15" ht="15.95" customHeight="1" x14ac:dyDescent="0.25">
      <c r="A37" s="34">
        <v>1</v>
      </c>
      <c r="B37" s="20" t="s">
        <v>14</v>
      </c>
      <c r="C37" s="2">
        <v>19</v>
      </c>
      <c r="D37" s="17" t="s">
        <v>21</v>
      </c>
      <c r="E37" s="19" t="s">
        <v>16</v>
      </c>
      <c r="F37" s="35">
        <v>75.34</v>
      </c>
      <c r="G37" s="35">
        <v>44.85</v>
      </c>
      <c r="H37" s="35"/>
      <c r="I37" s="35">
        <f t="shared" ref="I37:I48" si="3">G37+H37</f>
        <v>44.85</v>
      </c>
      <c r="J37" s="35">
        <v>44.53</v>
      </c>
      <c r="K37" s="35"/>
      <c r="L37" s="35">
        <f t="shared" ref="L37:L54" si="4">J37+K37</f>
        <v>44.53</v>
      </c>
      <c r="M37" s="35">
        <f t="shared" ref="M37:M55" si="5">I37+L37</f>
        <v>89.38</v>
      </c>
      <c r="N37" s="35">
        <f t="shared" ref="N37:N55" si="6">F37+M37</f>
        <v>164.72</v>
      </c>
      <c r="O37" s="37">
        <v>1</v>
      </c>
    </row>
    <row r="38" spans="1:15" ht="15.95" customHeight="1" x14ac:dyDescent="0.25">
      <c r="A38" s="34">
        <v>2</v>
      </c>
      <c r="B38" s="20" t="s">
        <v>15</v>
      </c>
      <c r="C38" s="2">
        <v>18</v>
      </c>
      <c r="D38" s="17" t="s">
        <v>21</v>
      </c>
      <c r="E38" s="19" t="s">
        <v>16</v>
      </c>
      <c r="F38" s="35">
        <v>77.06</v>
      </c>
      <c r="G38" s="35">
        <v>46.59</v>
      </c>
      <c r="H38" s="35"/>
      <c r="I38" s="35">
        <f t="shared" si="3"/>
        <v>46.59</v>
      </c>
      <c r="J38" s="35">
        <v>45.38</v>
      </c>
      <c r="K38" s="35"/>
      <c r="L38" s="35">
        <f t="shared" si="4"/>
        <v>45.38</v>
      </c>
      <c r="M38" s="35">
        <f t="shared" si="5"/>
        <v>91.97</v>
      </c>
      <c r="N38" s="35">
        <f t="shared" si="6"/>
        <v>169.03</v>
      </c>
      <c r="O38" s="37">
        <v>2</v>
      </c>
    </row>
    <row r="39" spans="1:15" ht="15.95" customHeight="1" x14ac:dyDescent="0.25">
      <c r="A39" s="34">
        <v>3</v>
      </c>
      <c r="B39" s="20" t="s">
        <v>83</v>
      </c>
      <c r="C39" s="2">
        <v>16</v>
      </c>
      <c r="D39" s="17" t="s">
        <v>66</v>
      </c>
      <c r="E39" s="19" t="s">
        <v>84</v>
      </c>
      <c r="F39" s="35">
        <v>77</v>
      </c>
      <c r="G39" s="35">
        <v>46.34</v>
      </c>
      <c r="H39" s="35"/>
      <c r="I39" s="35">
        <f t="shared" si="3"/>
        <v>46.34</v>
      </c>
      <c r="J39" s="35">
        <v>46.06</v>
      </c>
      <c r="K39" s="35"/>
      <c r="L39" s="35">
        <f t="shared" si="4"/>
        <v>46.06</v>
      </c>
      <c r="M39" s="35">
        <f t="shared" si="5"/>
        <v>92.4</v>
      </c>
      <c r="N39" s="35">
        <f t="shared" si="6"/>
        <v>169.4</v>
      </c>
      <c r="O39" s="37">
        <v>3</v>
      </c>
    </row>
    <row r="40" spans="1:15" ht="15.95" customHeight="1" x14ac:dyDescent="0.25">
      <c r="A40" s="34">
        <v>4</v>
      </c>
      <c r="B40" s="21" t="s">
        <v>29</v>
      </c>
      <c r="C40" s="2">
        <v>17</v>
      </c>
      <c r="D40" s="21"/>
      <c r="E40" s="19" t="s">
        <v>30</v>
      </c>
      <c r="F40" s="35">
        <v>79.400000000000006</v>
      </c>
      <c r="G40" s="35">
        <v>48.44</v>
      </c>
      <c r="H40" s="35"/>
      <c r="I40" s="35">
        <f t="shared" si="3"/>
        <v>48.44</v>
      </c>
      <c r="J40" s="35">
        <v>48.22</v>
      </c>
      <c r="K40" s="35"/>
      <c r="L40" s="35">
        <f t="shared" si="4"/>
        <v>48.22</v>
      </c>
      <c r="M40" s="35">
        <f t="shared" si="5"/>
        <v>96.66</v>
      </c>
      <c r="N40" s="35">
        <f t="shared" si="6"/>
        <v>176.06</v>
      </c>
      <c r="O40" s="37">
        <v>4</v>
      </c>
    </row>
    <row r="41" spans="1:15" ht="15.95" customHeight="1" x14ac:dyDescent="0.25">
      <c r="A41" s="34">
        <v>5</v>
      </c>
      <c r="B41" s="21" t="s">
        <v>25</v>
      </c>
      <c r="C41" s="2">
        <v>15</v>
      </c>
      <c r="D41" s="17" t="s">
        <v>26</v>
      </c>
      <c r="E41" s="19" t="s">
        <v>27</v>
      </c>
      <c r="F41" s="35">
        <v>79.88</v>
      </c>
      <c r="G41" s="35">
        <v>46.84</v>
      </c>
      <c r="H41" s="35">
        <v>3</v>
      </c>
      <c r="I41" s="35">
        <f t="shared" si="3"/>
        <v>49.84</v>
      </c>
      <c r="J41" s="35">
        <v>47</v>
      </c>
      <c r="K41" s="35"/>
      <c r="L41" s="35">
        <f t="shared" si="4"/>
        <v>47</v>
      </c>
      <c r="M41" s="35">
        <f t="shared" si="5"/>
        <v>96.84</v>
      </c>
      <c r="N41" s="35">
        <f t="shared" si="6"/>
        <v>176.72</v>
      </c>
      <c r="O41" s="37">
        <v>5</v>
      </c>
    </row>
    <row r="42" spans="1:15" ht="15.95" customHeight="1" x14ac:dyDescent="0.25">
      <c r="A42" s="34">
        <v>6</v>
      </c>
      <c r="B42" s="25" t="s">
        <v>31</v>
      </c>
      <c r="C42" s="2">
        <v>8</v>
      </c>
      <c r="D42" s="90"/>
      <c r="E42" s="19" t="s">
        <v>32</v>
      </c>
      <c r="F42" s="35">
        <v>79.78</v>
      </c>
      <c r="G42" s="35">
        <v>47.68</v>
      </c>
      <c r="H42" s="35"/>
      <c r="I42" s="35">
        <f t="shared" si="3"/>
        <v>47.68</v>
      </c>
      <c r="J42" s="35">
        <v>49.6</v>
      </c>
      <c r="K42" s="35"/>
      <c r="L42" s="35">
        <f t="shared" si="4"/>
        <v>49.6</v>
      </c>
      <c r="M42" s="35">
        <f t="shared" si="5"/>
        <v>97.28</v>
      </c>
      <c r="N42" s="35">
        <f t="shared" si="6"/>
        <v>177.06</v>
      </c>
      <c r="O42" s="37">
        <v>6</v>
      </c>
    </row>
    <row r="43" spans="1:15" ht="15.95" customHeight="1" x14ac:dyDescent="0.25">
      <c r="A43" s="34">
        <v>7</v>
      </c>
      <c r="B43" s="25" t="s">
        <v>35</v>
      </c>
      <c r="C43" s="2">
        <v>5</v>
      </c>
      <c r="D43" s="17" t="s">
        <v>80</v>
      </c>
      <c r="E43" s="19" t="s">
        <v>36</v>
      </c>
      <c r="F43" s="35">
        <v>82.56</v>
      </c>
      <c r="G43" s="35">
        <v>47.41</v>
      </c>
      <c r="H43" s="35">
        <v>5</v>
      </c>
      <c r="I43" s="35">
        <f t="shared" si="3"/>
        <v>52.41</v>
      </c>
      <c r="J43" s="35">
        <v>46.35</v>
      </c>
      <c r="K43" s="35"/>
      <c r="L43" s="35">
        <f t="shared" si="4"/>
        <v>46.35</v>
      </c>
      <c r="M43" s="35">
        <f t="shared" si="5"/>
        <v>98.759999999999991</v>
      </c>
      <c r="N43" s="35">
        <f t="shared" si="6"/>
        <v>181.32</v>
      </c>
      <c r="O43" s="37">
        <v>7</v>
      </c>
    </row>
    <row r="44" spans="1:15" ht="15.95" customHeight="1" x14ac:dyDescent="0.25">
      <c r="A44" s="34">
        <v>8</v>
      </c>
      <c r="B44" s="16" t="s">
        <v>24</v>
      </c>
      <c r="C44" s="18">
        <v>14</v>
      </c>
      <c r="D44" s="16" t="s">
        <v>39</v>
      </c>
      <c r="E44" s="19" t="s">
        <v>30</v>
      </c>
      <c r="F44" s="35">
        <v>80.94</v>
      </c>
      <c r="G44" s="35">
        <v>51.75</v>
      </c>
      <c r="H44" s="35"/>
      <c r="I44" s="35">
        <f t="shared" si="3"/>
        <v>51.75</v>
      </c>
      <c r="J44" s="35">
        <v>50.13</v>
      </c>
      <c r="K44" s="35"/>
      <c r="L44" s="35">
        <f t="shared" si="4"/>
        <v>50.13</v>
      </c>
      <c r="M44" s="35">
        <f t="shared" si="5"/>
        <v>101.88</v>
      </c>
      <c r="N44" s="35">
        <f t="shared" si="6"/>
        <v>182.82</v>
      </c>
      <c r="O44" s="37">
        <v>8</v>
      </c>
    </row>
    <row r="45" spans="1:15" ht="15.95" customHeight="1" x14ac:dyDescent="0.25">
      <c r="A45" s="34">
        <v>9</v>
      </c>
      <c r="B45" s="20" t="s">
        <v>64</v>
      </c>
      <c r="C45" s="2">
        <v>11</v>
      </c>
      <c r="D45" s="17" t="s">
        <v>66</v>
      </c>
      <c r="E45" s="19" t="s">
        <v>65</v>
      </c>
      <c r="F45" s="35">
        <v>86.15</v>
      </c>
      <c r="G45" s="35">
        <v>48.87</v>
      </c>
      <c r="H45" s="35"/>
      <c r="I45" s="35">
        <f t="shared" si="3"/>
        <v>48.87</v>
      </c>
      <c r="J45" s="35">
        <v>48.28</v>
      </c>
      <c r="K45" s="35"/>
      <c r="L45" s="35">
        <f t="shared" si="4"/>
        <v>48.28</v>
      </c>
      <c r="M45" s="35">
        <f t="shared" si="5"/>
        <v>97.15</v>
      </c>
      <c r="N45" s="35">
        <f t="shared" si="6"/>
        <v>183.3</v>
      </c>
      <c r="O45" s="37">
        <v>9</v>
      </c>
    </row>
    <row r="46" spans="1:15" ht="15.95" customHeight="1" x14ac:dyDescent="0.25">
      <c r="A46" s="34">
        <v>10</v>
      </c>
      <c r="B46" s="25" t="s">
        <v>33</v>
      </c>
      <c r="C46" s="2">
        <v>7</v>
      </c>
      <c r="D46" s="17" t="s">
        <v>26</v>
      </c>
      <c r="E46" s="19" t="s">
        <v>34</v>
      </c>
      <c r="F46" s="35">
        <v>80.819999999999993</v>
      </c>
      <c r="G46" s="35">
        <v>52.72</v>
      </c>
      <c r="H46" s="35"/>
      <c r="I46" s="35">
        <f t="shared" si="3"/>
        <v>52.72</v>
      </c>
      <c r="J46" s="35">
        <v>51.28</v>
      </c>
      <c r="K46" s="35"/>
      <c r="L46" s="35">
        <f t="shared" si="4"/>
        <v>51.28</v>
      </c>
      <c r="M46" s="35">
        <f t="shared" si="5"/>
        <v>104</v>
      </c>
      <c r="N46" s="35">
        <f t="shared" si="6"/>
        <v>184.82</v>
      </c>
      <c r="O46" s="37">
        <v>10</v>
      </c>
    </row>
    <row r="47" spans="1:15" ht="15.95" customHeight="1" x14ac:dyDescent="0.25">
      <c r="A47" s="34">
        <v>11</v>
      </c>
      <c r="B47" s="21" t="s">
        <v>22</v>
      </c>
      <c r="C47" s="2">
        <v>12</v>
      </c>
      <c r="D47" s="16" t="s">
        <v>39</v>
      </c>
      <c r="E47" s="19" t="s">
        <v>23</v>
      </c>
      <c r="F47" s="35">
        <v>83.68</v>
      </c>
      <c r="G47" s="35">
        <v>47.59</v>
      </c>
      <c r="H47" s="35">
        <v>5</v>
      </c>
      <c r="I47" s="35">
        <f t="shared" si="3"/>
        <v>52.59</v>
      </c>
      <c r="J47" s="35">
        <v>46.87</v>
      </c>
      <c r="K47" s="35">
        <v>3</v>
      </c>
      <c r="L47" s="35">
        <f t="shared" si="4"/>
        <v>49.87</v>
      </c>
      <c r="M47" s="35">
        <f t="shared" si="5"/>
        <v>102.46000000000001</v>
      </c>
      <c r="N47" s="35">
        <f t="shared" si="6"/>
        <v>186.14000000000001</v>
      </c>
      <c r="O47" s="37">
        <v>11</v>
      </c>
    </row>
    <row r="48" spans="1:15" ht="15.95" customHeight="1" x14ac:dyDescent="0.25">
      <c r="A48" s="34">
        <v>12</v>
      </c>
      <c r="B48" s="25" t="s">
        <v>81</v>
      </c>
      <c r="C48" s="2">
        <v>4</v>
      </c>
      <c r="D48" s="17" t="s">
        <v>80</v>
      </c>
      <c r="E48" s="19" t="s">
        <v>82</v>
      </c>
      <c r="F48" s="35">
        <v>86.5</v>
      </c>
      <c r="G48" s="35">
        <v>52.69</v>
      </c>
      <c r="H48" s="35"/>
      <c r="I48" s="35">
        <f t="shared" si="3"/>
        <v>52.69</v>
      </c>
      <c r="J48" s="35">
        <v>51.85</v>
      </c>
      <c r="K48" s="35"/>
      <c r="L48" s="35">
        <f t="shared" si="4"/>
        <v>51.85</v>
      </c>
      <c r="M48" s="35">
        <f t="shared" si="5"/>
        <v>104.53999999999999</v>
      </c>
      <c r="N48" s="35">
        <f t="shared" si="6"/>
        <v>191.04</v>
      </c>
      <c r="O48" s="37">
        <v>12</v>
      </c>
    </row>
    <row r="49" spans="1:15" ht="15.95" customHeight="1" x14ac:dyDescent="0.25">
      <c r="A49" s="34">
        <v>13</v>
      </c>
      <c r="B49" s="24" t="s">
        <v>37</v>
      </c>
      <c r="C49" s="18">
        <v>6</v>
      </c>
      <c r="D49" s="17"/>
      <c r="E49" s="19" t="s">
        <v>34</v>
      </c>
      <c r="F49" s="35">
        <v>81.37</v>
      </c>
      <c r="G49" s="35" t="s">
        <v>67</v>
      </c>
      <c r="H49" s="35"/>
      <c r="I49" s="35">
        <v>63.63</v>
      </c>
      <c r="J49" s="35">
        <v>50.31</v>
      </c>
      <c r="K49" s="35"/>
      <c r="L49" s="35">
        <f t="shared" si="4"/>
        <v>50.31</v>
      </c>
      <c r="M49" s="35">
        <f t="shared" si="5"/>
        <v>113.94</v>
      </c>
      <c r="N49" s="35">
        <f t="shared" si="6"/>
        <v>195.31</v>
      </c>
      <c r="O49" s="37">
        <v>13</v>
      </c>
    </row>
    <row r="50" spans="1:15" ht="15.95" customHeight="1" x14ac:dyDescent="0.25">
      <c r="A50" s="34">
        <v>14</v>
      </c>
      <c r="B50" s="89" t="s">
        <v>75</v>
      </c>
      <c r="C50" s="18">
        <v>10</v>
      </c>
      <c r="D50" s="17"/>
      <c r="E50" s="19" t="s">
        <v>74</v>
      </c>
      <c r="F50" s="35">
        <v>91.5</v>
      </c>
      <c r="G50" s="35">
        <v>54.16</v>
      </c>
      <c r="H50" s="35"/>
      <c r="I50" s="35">
        <f>G50+H50</f>
        <v>54.16</v>
      </c>
      <c r="J50" s="35">
        <v>53.57</v>
      </c>
      <c r="K50" s="35"/>
      <c r="L50" s="35">
        <f t="shared" si="4"/>
        <v>53.57</v>
      </c>
      <c r="M50" s="35">
        <f t="shared" si="5"/>
        <v>107.72999999999999</v>
      </c>
      <c r="N50" s="35">
        <f t="shared" si="6"/>
        <v>199.23</v>
      </c>
      <c r="O50" s="37">
        <v>14</v>
      </c>
    </row>
    <row r="51" spans="1:15" ht="15.95" customHeight="1" x14ac:dyDescent="0.25">
      <c r="A51" s="34">
        <v>15</v>
      </c>
      <c r="B51" s="25" t="s">
        <v>76</v>
      </c>
      <c r="C51" s="18">
        <v>1</v>
      </c>
      <c r="D51" s="17"/>
      <c r="E51" s="19" t="s">
        <v>77</v>
      </c>
      <c r="F51" s="35">
        <v>91.59</v>
      </c>
      <c r="G51" s="35">
        <v>53.62</v>
      </c>
      <c r="H51" s="35"/>
      <c r="I51" s="35">
        <f>G51+H51</f>
        <v>53.62</v>
      </c>
      <c r="J51" s="35">
        <v>55.03</v>
      </c>
      <c r="K51" s="35"/>
      <c r="L51" s="35">
        <f t="shared" si="4"/>
        <v>55.03</v>
      </c>
      <c r="M51" s="35">
        <f t="shared" si="5"/>
        <v>108.65</v>
      </c>
      <c r="N51" s="35">
        <f t="shared" si="6"/>
        <v>200.24</v>
      </c>
      <c r="O51" s="37">
        <v>15</v>
      </c>
    </row>
    <row r="52" spans="1:15" s="26" customFormat="1" ht="15.95" customHeight="1" x14ac:dyDescent="0.25">
      <c r="A52" s="34">
        <v>16</v>
      </c>
      <c r="B52" s="21" t="s">
        <v>62</v>
      </c>
      <c r="C52" s="2">
        <v>13</v>
      </c>
      <c r="D52" s="90"/>
      <c r="E52" s="21" t="s">
        <v>63</v>
      </c>
      <c r="F52" s="35">
        <v>81.430000000000007</v>
      </c>
      <c r="G52" s="35" t="s">
        <v>67</v>
      </c>
      <c r="H52" s="35"/>
      <c r="I52" s="35">
        <v>69.069999999999993</v>
      </c>
      <c r="J52" s="35">
        <v>48.97</v>
      </c>
      <c r="K52" s="35">
        <v>3</v>
      </c>
      <c r="L52" s="35">
        <f t="shared" si="4"/>
        <v>51.97</v>
      </c>
      <c r="M52" s="35">
        <f t="shared" si="5"/>
        <v>121.03999999999999</v>
      </c>
      <c r="N52" s="35">
        <f t="shared" si="6"/>
        <v>202.47</v>
      </c>
      <c r="O52" s="37">
        <v>16</v>
      </c>
    </row>
    <row r="53" spans="1:15" s="26" customFormat="1" ht="15.95" customHeight="1" x14ac:dyDescent="0.25">
      <c r="A53" s="34">
        <v>17</v>
      </c>
      <c r="B53" s="25" t="s">
        <v>78</v>
      </c>
      <c r="C53" s="2">
        <v>2</v>
      </c>
      <c r="D53" s="17"/>
      <c r="E53" s="19" t="s">
        <v>79</v>
      </c>
      <c r="F53" s="35">
        <v>93.28</v>
      </c>
      <c r="G53" s="35">
        <v>53.63</v>
      </c>
      <c r="H53" s="35">
        <v>5</v>
      </c>
      <c r="I53" s="35">
        <f>G53+H53</f>
        <v>58.63</v>
      </c>
      <c r="J53" s="35">
        <v>53.4</v>
      </c>
      <c r="K53" s="35"/>
      <c r="L53" s="35">
        <f t="shared" si="4"/>
        <v>53.4</v>
      </c>
      <c r="M53" s="35">
        <f t="shared" si="5"/>
        <v>112.03</v>
      </c>
      <c r="N53" s="35">
        <f t="shared" si="6"/>
        <v>205.31</v>
      </c>
      <c r="O53" s="37">
        <v>17</v>
      </c>
    </row>
    <row r="54" spans="1:15" ht="15.95" customHeight="1" x14ac:dyDescent="0.25">
      <c r="A54" s="34">
        <v>18</v>
      </c>
      <c r="B54" s="89" t="s">
        <v>73</v>
      </c>
      <c r="C54" s="18">
        <v>9</v>
      </c>
      <c r="D54" s="17"/>
      <c r="E54" s="19" t="s">
        <v>74</v>
      </c>
      <c r="F54" s="35">
        <v>96.5</v>
      </c>
      <c r="G54" s="35">
        <v>59.07</v>
      </c>
      <c r="H54" s="35">
        <v>3</v>
      </c>
      <c r="I54" s="35">
        <f>G54+H54</f>
        <v>62.07</v>
      </c>
      <c r="J54" s="35">
        <v>57.1</v>
      </c>
      <c r="K54" s="35"/>
      <c r="L54" s="35">
        <f t="shared" si="4"/>
        <v>57.1</v>
      </c>
      <c r="M54" s="35">
        <f t="shared" si="5"/>
        <v>119.17</v>
      </c>
      <c r="N54" s="35">
        <f t="shared" si="6"/>
        <v>215.67000000000002</v>
      </c>
      <c r="O54" s="37">
        <v>18</v>
      </c>
    </row>
    <row r="55" spans="1:15" ht="16.5" x14ac:dyDescent="0.25">
      <c r="A55" s="34">
        <v>19</v>
      </c>
      <c r="B55" s="25" t="s">
        <v>38</v>
      </c>
      <c r="C55" s="2">
        <v>3</v>
      </c>
      <c r="D55" s="21"/>
      <c r="E55" s="19" t="s">
        <v>28</v>
      </c>
      <c r="F55" s="35">
        <v>91.53</v>
      </c>
      <c r="G55" s="35" t="s">
        <v>67</v>
      </c>
      <c r="H55" s="35"/>
      <c r="I55" s="35">
        <v>63.63</v>
      </c>
      <c r="J55" s="35" t="s">
        <v>67</v>
      </c>
      <c r="K55" s="35"/>
      <c r="L55" s="35">
        <v>63.63</v>
      </c>
      <c r="M55" s="35">
        <f t="shared" si="5"/>
        <v>127.26</v>
      </c>
      <c r="N55" s="35">
        <f t="shared" si="6"/>
        <v>218.79000000000002</v>
      </c>
      <c r="O55" s="37">
        <v>19</v>
      </c>
    </row>
    <row r="56" spans="1:15" s="26" customFormat="1" ht="16.5" x14ac:dyDescent="0.25">
      <c r="A56" s="38"/>
      <c r="B56" s="92"/>
      <c r="C56" s="93"/>
      <c r="D56" s="30"/>
      <c r="E56" s="31"/>
      <c r="F56" s="68"/>
      <c r="G56" s="40"/>
      <c r="H56" s="41"/>
      <c r="I56" s="40"/>
      <c r="J56" s="40"/>
      <c r="K56" s="41"/>
      <c r="L56" s="40"/>
      <c r="M56" s="40"/>
      <c r="N56" s="42"/>
      <c r="O56" s="43"/>
    </row>
    <row r="57" spans="1:15" s="26" customFormat="1" ht="16.5" x14ac:dyDescent="0.25">
      <c r="A57" s="38"/>
      <c r="B57" s="92"/>
      <c r="C57" s="93"/>
      <c r="D57" s="30"/>
      <c r="E57" s="31"/>
      <c r="F57" s="68"/>
      <c r="G57" s="40"/>
      <c r="H57" s="41"/>
      <c r="I57" s="40"/>
      <c r="J57" s="40"/>
      <c r="K57" s="41"/>
      <c r="L57" s="40"/>
      <c r="M57" s="40"/>
      <c r="N57" s="42"/>
      <c r="O57" s="43"/>
    </row>
    <row r="58" spans="1:15" ht="15.75" x14ac:dyDescent="0.25">
      <c r="A58" s="26"/>
      <c r="B58" s="44" t="s">
        <v>17</v>
      </c>
      <c r="C58" s="44"/>
      <c r="D58" s="46"/>
      <c r="E58" s="46"/>
      <c r="G58" s="47" t="s">
        <v>60</v>
      </c>
      <c r="H58" s="47"/>
      <c r="J58" s="47"/>
      <c r="K58" s="47"/>
      <c r="L58" s="26"/>
      <c r="N58" s="48"/>
      <c r="O58" s="29"/>
    </row>
    <row r="59" spans="1:15" s="26" customFormat="1" ht="18" customHeight="1" x14ac:dyDescent="0.25">
      <c r="B59" s="104"/>
      <c r="C59" s="104"/>
      <c r="D59" s="46"/>
      <c r="E59" s="46"/>
      <c r="F59" s="28"/>
      <c r="G59" s="45"/>
      <c r="J59" s="45"/>
      <c r="N59" s="48"/>
      <c r="O59" s="29"/>
    </row>
    <row r="60" spans="1:15" x14ac:dyDescent="0.25">
      <c r="A60" s="26"/>
      <c r="B60" s="26" t="s">
        <v>93</v>
      </c>
      <c r="C60" s="26">
        <f>58.63+5</f>
        <v>63.63</v>
      </c>
      <c r="D60" s="26"/>
      <c r="E60" s="26"/>
      <c r="J60" s="26"/>
      <c r="K60" s="26"/>
      <c r="L60" s="26"/>
      <c r="N60" s="26"/>
      <c r="O60" s="26"/>
    </row>
    <row r="61" spans="1:15" x14ac:dyDescent="0.25">
      <c r="B61" t="s">
        <v>94</v>
      </c>
      <c r="C61">
        <f>64.07+5</f>
        <v>69.069999999999993</v>
      </c>
    </row>
  </sheetData>
  <sortState ref="B37:O55">
    <sortCondition ref="O37:O55"/>
  </sortState>
  <mergeCells count="34">
    <mergeCell ref="N34:N36"/>
    <mergeCell ref="O34:O36"/>
    <mergeCell ref="G6:I6"/>
    <mergeCell ref="G5:I5"/>
    <mergeCell ref="B59:C59"/>
    <mergeCell ref="F5:F7"/>
    <mergeCell ref="F34:F36"/>
    <mergeCell ref="B20:C20"/>
    <mergeCell ref="A30:O31"/>
    <mergeCell ref="M34:M36"/>
    <mergeCell ref="A32:O32"/>
    <mergeCell ref="A33:O33"/>
    <mergeCell ref="A34:A36"/>
    <mergeCell ref="B34:B36"/>
    <mergeCell ref="C34:C36"/>
    <mergeCell ref="D34:D36"/>
    <mergeCell ref="E34:E36"/>
    <mergeCell ref="J34:L34"/>
    <mergeCell ref="J35:L35"/>
    <mergeCell ref="G34:I34"/>
    <mergeCell ref="G35:I35"/>
    <mergeCell ref="A1:O2"/>
    <mergeCell ref="A3:O3"/>
    <mergeCell ref="A4:O4"/>
    <mergeCell ref="A5:A7"/>
    <mergeCell ref="B5:B7"/>
    <mergeCell ref="C5:C7"/>
    <mergeCell ref="D5:D7"/>
    <mergeCell ref="E5:E7"/>
    <mergeCell ref="J5:L5"/>
    <mergeCell ref="N5:N7"/>
    <mergeCell ref="M5:M7"/>
    <mergeCell ref="O5:O7"/>
    <mergeCell ref="J6:L6"/>
  </mergeCells>
  <pageMargins left="0.23622047244094491" right="0.23622047244094491" top="0.15748031496062992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44" workbookViewId="0">
      <selection activeCell="F61" sqref="F61"/>
    </sheetView>
  </sheetViews>
  <sheetFormatPr defaultRowHeight="15" x14ac:dyDescent="0.25"/>
  <cols>
    <col min="1" max="1" width="4.5703125" customWidth="1"/>
    <col min="2" max="2" width="23.140625" customWidth="1"/>
    <col min="3" max="3" width="10" customWidth="1"/>
    <col min="4" max="4" width="19" customWidth="1"/>
    <col min="5" max="5" width="20.28515625" customWidth="1"/>
    <col min="6" max="6" width="7.5703125" customWidth="1"/>
    <col min="7" max="7" width="7.7109375" style="26" customWidth="1"/>
    <col min="8" max="13" width="7.28515625" customWidth="1"/>
    <col min="15" max="15" width="8.140625" customWidth="1"/>
    <col min="16" max="16" width="6.7109375" customWidth="1"/>
    <col min="17" max="17" width="6.7109375" style="26" customWidth="1"/>
    <col min="18" max="18" width="4.28515625" style="26" customWidth="1"/>
    <col min="19" max="19" width="5.7109375" customWidth="1"/>
  </cols>
  <sheetData>
    <row r="1" spans="1:19" ht="26.25" customHeight="1" x14ac:dyDescent="0.25">
      <c r="A1" s="98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57"/>
      <c r="R1" s="57"/>
      <c r="S1" s="26"/>
    </row>
    <row r="2" spans="1:19" ht="27.7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57"/>
      <c r="R2" s="57"/>
      <c r="S2" s="26"/>
    </row>
    <row r="3" spans="1:19" ht="22.5" customHeight="1" x14ac:dyDescent="0.3">
      <c r="A3" s="99" t="s">
        <v>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54"/>
      <c r="R3" s="54"/>
      <c r="S3" s="26"/>
    </row>
    <row r="4" spans="1:19" ht="18.75" customHeight="1" x14ac:dyDescent="0.25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56"/>
      <c r="R4" s="56"/>
      <c r="S4" s="26"/>
    </row>
    <row r="5" spans="1:19" ht="18" customHeight="1" x14ac:dyDescent="0.25">
      <c r="A5" s="108" t="s">
        <v>1</v>
      </c>
      <c r="B5" s="101" t="s">
        <v>2</v>
      </c>
      <c r="C5" s="111" t="s">
        <v>3</v>
      </c>
      <c r="D5" s="101" t="s">
        <v>4</v>
      </c>
      <c r="E5" s="101" t="s">
        <v>5</v>
      </c>
      <c r="F5" s="111" t="s">
        <v>44</v>
      </c>
      <c r="G5" s="111" t="s">
        <v>47</v>
      </c>
      <c r="H5" s="115" t="s">
        <v>48</v>
      </c>
      <c r="I5" s="116"/>
      <c r="J5" s="116"/>
      <c r="K5" s="116"/>
      <c r="L5" s="116"/>
      <c r="M5" s="123"/>
      <c r="N5" s="111" t="s">
        <v>49</v>
      </c>
      <c r="O5" s="117" t="s">
        <v>8</v>
      </c>
      <c r="P5" s="105" t="s">
        <v>9</v>
      </c>
      <c r="Q5" s="105" t="s">
        <v>10</v>
      </c>
      <c r="R5" s="120" t="s">
        <v>51</v>
      </c>
      <c r="S5" s="120" t="s">
        <v>50</v>
      </c>
    </row>
    <row r="6" spans="1:19" ht="21" customHeight="1" x14ac:dyDescent="0.25">
      <c r="A6" s="109"/>
      <c r="B6" s="102"/>
      <c r="C6" s="112"/>
      <c r="D6" s="102"/>
      <c r="E6" s="102"/>
      <c r="F6" s="112"/>
      <c r="G6" s="112"/>
      <c r="H6" s="114" t="s">
        <v>6</v>
      </c>
      <c r="I6" s="114"/>
      <c r="J6" s="114"/>
      <c r="K6" s="114" t="s">
        <v>7</v>
      </c>
      <c r="L6" s="114"/>
      <c r="M6" s="114"/>
      <c r="N6" s="112"/>
      <c r="O6" s="118"/>
      <c r="P6" s="106"/>
      <c r="Q6" s="106"/>
      <c r="R6" s="121"/>
      <c r="S6" s="121"/>
    </row>
    <row r="7" spans="1:19" ht="33" customHeight="1" x14ac:dyDescent="0.25">
      <c r="A7" s="110"/>
      <c r="B7" s="103"/>
      <c r="C7" s="113"/>
      <c r="D7" s="103"/>
      <c r="E7" s="103"/>
      <c r="F7" s="113"/>
      <c r="G7" s="113"/>
      <c r="H7" s="32" t="s">
        <v>11</v>
      </c>
      <c r="I7" s="33" t="s">
        <v>12</v>
      </c>
      <c r="J7" s="32" t="s">
        <v>13</v>
      </c>
      <c r="K7" s="32" t="s">
        <v>11</v>
      </c>
      <c r="L7" s="33" t="s">
        <v>12</v>
      </c>
      <c r="M7" s="32" t="s">
        <v>13</v>
      </c>
      <c r="N7" s="113"/>
      <c r="O7" s="119"/>
      <c r="P7" s="107"/>
      <c r="Q7" s="107"/>
      <c r="R7" s="122"/>
      <c r="S7" s="122"/>
    </row>
    <row r="8" spans="1:19" ht="16.5" x14ac:dyDescent="0.25">
      <c r="A8" s="34">
        <v>1</v>
      </c>
      <c r="B8" s="25" t="s">
        <v>31</v>
      </c>
      <c r="C8" s="2">
        <v>8</v>
      </c>
      <c r="D8" s="90"/>
      <c r="E8" s="19" t="s">
        <v>32</v>
      </c>
      <c r="F8" s="35">
        <v>79.78</v>
      </c>
      <c r="G8" s="35">
        <v>97.28</v>
      </c>
      <c r="H8" s="35">
        <v>109.87</v>
      </c>
      <c r="I8" s="35"/>
      <c r="J8" s="35">
        <f t="shared" ref="J8:J14" si="0">H8+I8</f>
        <v>109.87</v>
      </c>
      <c r="K8" s="35">
        <v>110.34</v>
      </c>
      <c r="L8" s="35"/>
      <c r="M8" s="35">
        <f t="shared" ref="M8:M14" si="1">K8+L8</f>
        <v>110.34</v>
      </c>
      <c r="N8" s="35">
        <f t="shared" ref="N8:N15" si="2">J8+M8</f>
        <v>220.21</v>
      </c>
      <c r="O8" s="35">
        <f t="shared" ref="O8:O15" si="3">N8+G8+F8</f>
        <v>397.27</v>
      </c>
      <c r="P8" s="37">
        <v>1</v>
      </c>
      <c r="Q8" s="37">
        <v>25</v>
      </c>
      <c r="R8" s="37">
        <v>2</v>
      </c>
      <c r="S8" s="62">
        <f>Q8+R8</f>
        <v>27</v>
      </c>
    </row>
    <row r="9" spans="1:19" ht="16.5" x14ac:dyDescent="0.25">
      <c r="A9" s="34">
        <v>2</v>
      </c>
      <c r="B9" s="25" t="s">
        <v>33</v>
      </c>
      <c r="C9" s="2">
        <v>7</v>
      </c>
      <c r="D9" s="17" t="s">
        <v>26</v>
      </c>
      <c r="E9" s="19" t="s">
        <v>34</v>
      </c>
      <c r="F9" s="35">
        <v>80.819999999999993</v>
      </c>
      <c r="G9" s="35">
        <v>104</v>
      </c>
      <c r="H9" s="35">
        <v>110.16</v>
      </c>
      <c r="I9" s="35"/>
      <c r="J9" s="35">
        <f t="shared" si="0"/>
        <v>110.16</v>
      </c>
      <c r="K9" s="35">
        <v>105.9</v>
      </c>
      <c r="L9" s="35"/>
      <c r="M9" s="35">
        <f t="shared" si="1"/>
        <v>105.9</v>
      </c>
      <c r="N9" s="35">
        <f t="shared" si="2"/>
        <v>216.06</v>
      </c>
      <c r="O9" s="35">
        <f t="shared" si="3"/>
        <v>400.88</v>
      </c>
      <c r="P9" s="37">
        <v>2</v>
      </c>
      <c r="Q9" s="37">
        <v>18</v>
      </c>
      <c r="R9" s="37">
        <v>3</v>
      </c>
      <c r="S9" s="62">
        <f t="shared" ref="S9:S15" si="4">Q9+R9</f>
        <v>21</v>
      </c>
    </row>
    <row r="10" spans="1:19" ht="16.5" x14ac:dyDescent="0.25">
      <c r="A10" s="34">
        <v>3</v>
      </c>
      <c r="B10" s="25" t="s">
        <v>35</v>
      </c>
      <c r="C10" s="2">
        <v>5</v>
      </c>
      <c r="D10" s="17" t="s">
        <v>80</v>
      </c>
      <c r="E10" s="19" t="s">
        <v>36</v>
      </c>
      <c r="F10" s="35">
        <v>82.56</v>
      </c>
      <c r="G10" s="35">
        <v>98.759999999999991</v>
      </c>
      <c r="H10" s="35">
        <v>117.28</v>
      </c>
      <c r="I10" s="35"/>
      <c r="J10" s="35">
        <f t="shared" si="0"/>
        <v>117.28</v>
      </c>
      <c r="K10" s="35">
        <v>112.25</v>
      </c>
      <c r="L10" s="35"/>
      <c r="M10" s="35">
        <f t="shared" si="1"/>
        <v>112.25</v>
      </c>
      <c r="N10" s="35">
        <f t="shared" si="2"/>
        <v>229.53</v>
      </c>
      <c r="O10" s="35">
        <f t="shared" si="3"/>
        <v>410.84999999999997</v>
      </c>
      <c r="P10" s="37">
        <v>3</v>
      </c>
      <c r="Q10" s="37">
        <v>15</v>
      </c>
      <c r="R10" s="37">
        <v>1</v>
      </c>
      <c r="S10" s="62">
        <f t="shared" si="4"/>
        <v>16</v>
      </c>
    </row>
    <row r="11" spans="1:19" ht="16.5" x14ac:dyDescent="0.25">
      <c r="A11" s="34">
        <v>4</v>
      </c>
      <c r="B11" s="24" t="s">
        <v>37</v>
      </c>
      <c r="C11" s="18">
        <v>6</v>
      </c>
      <c r="D11" s="17"/>
      <c r="E11" s="19" t="s">
        <v>34</v>
      </c>
      <c r="F11" s="35">
        <v>81.37</v>
      </c>
      <c r="G11" s="35">
        <v>113.94</v>
      </c>
      <c r="H11" s="35">
        <v>121.94</v>
      </c>
      <c r="I11" s="35"/>
      <c r="J11" s="35">
        <f t="shared" si="0"/>
        <v>121.94</v>
      </c>
      <c r="K11" s="35">
        <v>119.88</v>
      </c>
      <c r="L11" s="35">
        <v>5</v>
      </c>
      <c r="M11" s="35">
        <f t="shared" si="1"/>
        <v>124.88</v>
      </c>
      <c r="N11" s="35">
        <f t="shared" si="2"/>
        <v>246.82</v>
      </c>
      <c r="O11" s="35">
        <f t="shared" si="3"/>
        <v>442.13</v>
      </c>
      <c r="P11" s="37">
        <v>4</v>
      </c>
      <c r="Q11" s="37">
        <v>12</v>
      </c>
      <c r="R11" s="37"/>
      <c r="S11" s="62">
        <f t="shared" si="4"/>
        <v>12</v>
      </c>
    </row>
    <row r="12" spans="1:19" ht="16.5" x14ac:dyDescent="0.25">
      <c r="A12" s="34">
        <v>5</v>
      </c>
      <c r="B12" s="25" t="s">
        <v>81</v>
      </c>
      <c r="C12" s="2">
        <v>4</v>
      </c>
      <c r="D12" s="17" t="s">
        <v>80</v>
      </c>
      <c r="E12" s="19" t="s">
        <v>82</v>
      </c>
      <c r="F12" s="35">
        <v>86.5</v>
      </c>
      <c r="G12" s="35">
        <v>104.53999999999999</v>
      </c>
      <c r="H12" s="35">
        <v>142.47</v>
      </c>
      <c r="I12" s="35"/>
      <c r="J12" s="35">
        <f t="shared" si="0"/>
        <v>142.47</v>
      </c>
      <c r="K12" s="35">
        <v>128.09</v>
      </c>
      <c r="L12" s="35"/>
      <c r="M12" s="35">
        <f t="shared" si="1"/>
        <v>128.09</v>
      </c>
      <c r="N12" s="35">
        <f t="shared" si="2"/>
        <v>270.56</v>
      </c>
      <c r="O12" s="35">
        <f t="shared" si="3"/>
        <v>461.6</v>
      </c>
      <c r="P12" s="37">
        <v>5</v>
      </c>
      <c r="Q12" s="37">
        <v>10</v>
      </c>
      <c r="R12" s="37"/>
      <c r="S12" s="62">
        <f t="shared" si="4"/>
        <v>10</v>
      </c>
    </row>
    <row r="13" spans="1:19" ht="16.5" x14ac:dyDescent="0.25">
      <c r="A13" s="34">
        <v>6</v>
      </c>
      <c r="B13" s="25" t="s">
        <v>38</v>
      </c>
      <c r="C13" s="2">
        <v>3</v>
      </c>
      <c r="D13" s="21"/>
      <c r="E13" s="19" t="s">
        <v>28</v>
      </c>
      <c r="F13" s="35">
        <v>91.53</v>
      </c>
      <c r="G13" s="35">
        <v>127.26</v>
      </c>
      <c r="H13" s="35">
        <v>117.09</v>
      </c>
      <c r="I13" s="35">
        <v>5</v>
      </c>
      <c r="J13" s="35">
        <f t="shared" si="0"/>
        <v>122.09</v>
      </c>
      <c r="K13" s="35">
        <v>128.75</v>
      </c>
      <c r="L13" s="35">
        <v>5</v>
      </c>
      <c r="M13" s="35">
        <f t="shared" si="1"/>
        <v>133.75</v>
      </c>
      <c r="N13" s="35">
        <f t="shared" si="2"/>
        <v>255.84</v>
      </c>
      <c r="O13" s="35">
        <f t="shared" si="3"/>
        <v>474.63</v>
      </c>
      <c r="P13" s="37">
        <v>6</v>
      </c>
      <c r="Q13" s="37">
        <v>8</v>
      </c>
      <c r="R13" s="37"/>
      <c r="S13" s="62">
        <f t="shared" si="4"/>
        <v>8</v>
      </c>
    </row>
    <row r="14" spans="1:19" ht="16.5" x14ac:dyDescent="0.25">
      <c r="A14" s="34">
        <v>7</v>
      </c>
      <c r="B14" s="25" t="s">
        <v>76</v>
      </c>
      <c r="C14" s="18">
        <v>1</v>
      </c>
      <c r="D14" s="17"/>
      <c r="E14" s="19" t="s">
        <v>77</v>
      </c>
      <c r="F14" s="35">
        <v>91.59</v>
      </c>
      <c r="G14" s="35">
        <v>108.65</v>
      </c>
      <c r="H14" s="35">
        <v>148.91</v>
      </c>
      <c r="I14" s="35">
        <v>5</v>
      </c>
      <c r="J14" s="35">
        <f t="shared" si="0"/>
        <v>153.91</v>
      </c>
      <c r="K14" s="35">
        <v>140.62</v>
      </c>
      <c r="L14" s="35">
        <v>5</v>
      </c>
      <c r="M14" s="35">
        <f t="shared" si="1"/>
        <v>145.62</v>
      </c>
      <c r="N14" s="35">
        <f t="shared" si="2"/>
        <v>299.52999999999997</v>
      </c>
      <c r="O14" s="35">
        <f t="shared" si="3"/>
        <v>499.77</v>
      </c>
      <c r="P14" s="37">
        <v>7</v>
      </c>
      <c r="Q14" s="37">
        <v>6</v>
      </c>
      <c r="R14" s="37"/>
      <c r="S14" s="62">
        <f t="shared" si="4"/>
        <v>6</v>
      </c>
    </row>
    <row r="15" spans="1:19" ht="16.5" x14ac:dyDescent="0.25">
      <c r="A15" s="34">
        <v>8</v>
      </c>
      <c r="B15" s="25" t="s">
        <v>78</v>
      </c>
      <c r="C15" s="2">
        <v>2</v>
      </c>
      <c r="D15" s="17"/>
      <c r="E15" s="19" t="s">
        <v>79</v>
      </c>
      <c r="F15" s="35">
        <v>93.28</v>
      </c>
      <c r="G15" s="35">
        <v>112.03</v>
      </c>
      <c r="H15" s="35" t="s">
        <v>67</v>
      </c>
      <c r="I15" s="35"/>
      <c r="J15" s="35">
        <v>158.91</v>
      </c>
      <c r="K15" s="35" t="s">
        <v>67</v>
      </c>
      <c r="L15" s="35"/>
      <c r="M15" s="35">
        <v>158.91</v>
      </c>
      <c r="N15" s="35">
        <f t="shared" si="2"/>
        <v>317.82</v>
      </c>
      <c r="O15" s="35">
        <f t="shared" si="3"/>
        <v>523.13</v>
      </c>
      <c r="P15" s="37">
        <v>8</v>
      </c>
      <c r="Q15" s="37">
        <v>4</v>
      </c>
      <c r="R15" s="37"/>
      <c r="S15" s="62">
        <f t="shared" si="4"/>
        <v>4</v>
      </c>
    </row>
    <row r="16" spans="1:19" ht="15.75" x14ac:dyDescent="0.25">
      <c r="A16" s="38"/>
      <c r="B16" s="66"/>
      <c r="C16" s="63"/>
      <c r="D16" s="64"/>
      <c r="E16" s="65"/>
      <c r="F16" s="67"/>
      <c r="G16" s="67"/>
      <c r="H16" s="40"/>
      <c r="I16" s="41"/>
      <c r="J16" s="40"/>
      <c r="K16" s="40"/>
      <c r="L16" s="40"/>
      <c r="M16" s="40"/>
      <c r="N16" s="40"/>
      <c r="O16" s="40"/>
      <c r="P16" s="43"/>
      <c r="Q16" s="43"/>
      <c r="R16" s="43"/>
      <c r="S16" s="26"/>
    </row>
    <row r="17" spans="1:19" ht="15.75" x14ac:dyDescent="0.25">
      <c r="A17" s="38"/>
      <c r="B17" s="66"/>
      <c r="C17" s="63"/>
      <c r="D17" s="64"/>
      <c r="E17" s="65"/>
      <c r="F17" s="67"/>
      <c r="G17" s="67"/>
      <c r="H17" s="40"/>
      <c r="I17" s="41"/>
      <c r="J17" s="40"/>
      <c r="K17" s="40"/>
      <c r="L17" s="40"/>
      <c r="M17" s="40"/>
      <c r="N17" s="40"/>
      <c r="O17" s="40"/>
      <c r="P17" s="43"/>
      <c r="Q17" s="43"/>
      <c r="R17" s="43"/>
      <c r="S17" s="26"/>
    </row>
    <row r="18" spans="1:19" ht="16.5" x14ac:dyDescent="0.25">
      <c r="A18" s="38"/>
      <c r="B18" s="30"/>
      <c r="C18" s="39"/>
      <c r="D18" s="31"/>
      <c r="E18" s="31"/>
      <c r="F18" s="68"/>
      <c r="G18" s="68"/>
      <c r="H18" s="40"/>
      <c r="I18" s="41"/>
      <c r="J18" s="40"/>
      <c r="K18" s="40"/>
      <c r="L18" s="41"/>
      <c r="M18" s="40"/>
      <c r="N18" s="40"/>
      <c r="O18" s="42"/>
      <c r="P18" s="43"/>
      <c r="Q18" s="43"/>
      <c r="R18" s="43"/>
      <c r="S18" s="26"/>
    </row>
    <row r="19" spans="1:19" ht="29.25" customHeight="1" x14ac:dyDescent="0.25">
      <c r="A19" s="26"/>
      <c r="B19" s="44" t="s">
        <v>17</v>
      </c>
      <c r="C19" s="44"/>
      <c r="D19" s="46"/>
      <c r="E19" s="46"/>
      <c r="F19" s="28"/>
      <c r="G19" s="28"/>
      <c r="H19" s="47" t="s">
        <v>60</v>
      </c>
      <c r="I19" s="47"/>
      <c r="J19" s="26"/>
      <c r="K19" s="26"/>
      <c r="L19" s="26"/>
      <c r="M19" s="26"/>
      <c r="N19" s="26"/>
      <c r="O19" s="48"/>
      <c r="P19" s="29"/>
      <c r="Q19" s="29"/>
      <c r="R19" s="29"/>
      <c r="S19" s="26"/>
    </row>
    <row r="20" spans="1:19" ht="15.75" x14ac:dyDescent="0.25">
      <c r="A20" s="26"/>
      <c r="B20" s="104"/>
      <c r="C20" s="104"/>
      <c r="D20" s="46"/>
      <c r="E20" s="46"/>
      <c r="F20" s="28"/>
      <c r="G20" s="28"/>
      <c r="H20" s="45"/>
      <c r="I20" s="26"/>
      <c r="J20" s="26"/>
      <c r="K20" s="26"/>
      <c r="L20" s="26"/>
      <c r="M20" s="26"/>
      <c r="N20" s="26"/>
      <c r="O20" s="48"/>
      <c r="P20" s="29"/>
      <c r="Q20" s="29"/>
      <c r="R20" s="29"/>
      <c r="S20" s="26"/>
    </row>
    <row r="21" spans="1:19" s="26" customFormat="1" ht="15.75" x14ac:dyDescent="0.25">
      <c r="B21" s="55"/>
      <c r="C21" s="55"/>
      <c r="D21" s="46"/>
      <c r="E21" s="46"/>
      <c r="F21" s="28"/>
      <c r="G21" s="28"/>
      <c r="H21" s="45"/>
      <c r="O21" s="48"/>
      <c r="P21" s="29"/>
      <c r="Q21" s="29"/>
      <c r="R21" s="29"/>
    </row>
    <row r="22" spans="1:19" s="26" customFormat="1" ht="15.75" x14ac:dyDescent="0.25">
      <c r="B22" s="55"/>
      <c r="C22" s="55"/>
      <c r="D22" s="46"/>
      <c r="E22" s="46"/>
      <c r="F22" s="28"/>
      <c r="G22" s="28"/>
      <c r="H22" s="45"/>
      <c r="O22" s="48"/>
      <c r="P22" s="29"/>
      <c r="Q22" s="29"/>
      <c r="R22" s="29"/>
    </row>
    <row r="23" spans="1:19" s="26" customFormat="1" ht="15.75" x14ac:dyDescent="0.25">
      <c r="B23" s="55"/>
      <c r="C23" s="55"/>
      <c r="D23" s="46"/>
      <c r="E23" s="46"/>
      <c r="F23" s="28"/>
      <c r="G23" s="28"/>
      <c r="H23" s="45"/>
      <c r="O23" s="48"/>
      <c r="P23" s="29"/>
      <c r="Q23" s="29"/>
      <c r="R23" s="29"/>
    </row>
    <row r="24" spans="1:19" s="26" customFormat="1" ht="15.75" x14ac:dyDescent="0.25">
      <c r="B24" s="55"/>
      <c r="C24" s="55"/>
      <c r="D24" s="46"/>
      <c r="E24" s="46"/>
      <c r="F24" s="28"/>
      <c r="G24" s="28"/>
      <c r="H24" s="45"/>
      <c r="O24" s="48"/>
      <c r="P24" s="29"/>
      <c r="Q24" s="29"/>
      <c r="R24" s="29"/>
    </row>
    <row r="25" spans="1:19" s="26" customFormat="1" ht="15.75" x14ac:dyDescent="0.25">
      <c r="B25" s="55"/>
      <c r="C25" s="55"/>
      <c r="D25" s="46"/>
      <c r="E25" s="46"/>
      <c r="F25" s="28"/>
      <c r="G25" s="28"/>
      <c r="H25" s="45"/>
      <c r="O25" s="48"/>
      <c r="P25" s="29"/>
      <c r="Q25" s="29"/>
      <c r="R25" s="29"/>
    </row>
    <row r="26" spans="1:19" s="26" customFormat="1" ht="15.75" x14ac:dyDescent="0.25">
      <c r="B26" s="55"/>
      <c r="C26" s="55"/>
      <c r="D26" s="46"/>
      <c r="E26" s="46"/>
      <c r="F26" s="28"/>
      <c r="G26" s="28"/>
      <c r="H26" s="45"/>
      <c r="O26" s="48"/>
      <c r="P26" s="29"/>
      <c r="Q26" s="29"/>
      <c r="R26" s="29"/>
    </row>
    <row r="27" spans="1:19" s="26" customFormat="1" ht="15.75" x14ac:dyDescent="0.25">
      <c r="B27" s="55"/>
      <c r="C27" s="55"/>
      <c r="D27" s="46"/>
      <c r="E27" s="46"/>
      <c r="F27" s="28"/>
      <c r="G27" s="28"/>
      <c r="H27" s="45"/>
      <c r="O27" s="48"/>
      <c r="P27" s="29"/>
      <c r="Q27" s="29"/>
      <c r="R27" s="29"/>
    </row>
    <row r="28" spans="1:19" x14ac:dyDescent="0.25">
      <c r="A28" s="26"/>
      <c r="B28" s="46"/>
      <c r="C28" s="26"/>
      <c r="D28" s="46"/>
      <c r="E28" s="46"/>
      <c r="F28" s="28"/>
      <c r="G28" s="28"/>
      <c r="H28" s="26"/>
      <c r="I28" s="26"/>
      <c r="J28" s="26"/>
      <c r="K28" s="26"/>
      <c r="L28" s="26"/>
      <c r="M28" s="26"/>
      <c r="N28" s="26"/>
      <c r="O28" s="48"/>
      <c r="P28" s="29"/>
      <c r="Q28" s="29"/>
      <c r="R28" s="29"/>
      <c r="S28" s="26"/>
    </row>
    <row r="29" spans="1:19" s="26" customFormat="1" x14ac:dyDescent="0.25">
      <c r="B29" s="46"/>
      <c r="D29" s="46"/>
      <c r="E29" s="46"/>
      <c r="F29" s="28"/>
      <c r="G29" s="28"/>
      <c r="O29" s="48"/>
      <c r="P29" s="29"/>
      <c r="Q29" s="29"/>
      <c r="R29" s="29"/>
    </row>
    <row r="30" spans="1:19" s="26" customFormat="1" x14ac:dyDescent="0.25">
      <c r="B30" s="46"/>
      <c r="D30" s="46"/>
      <c r="E30" s="46"/>
      <c r="F30" s="28"/>
      <c r="G30" s="28"/>
      <c r="O30" s="48"/>
      <c r="P30" s="29"/>
      <c r="Q30" s="29"/>
      <c r="R30" s="29"/>
    </row>
    <row r="31" spans="1:19" s="26" customFormat="1" x14ac:dyDescent="0.25">
      <c r="B31" s="46"/>
      <c r="D31" s="46"/>
      <c r="E31" s="46"/>
      <c r="F31" s="28"/>
      <c r="G31" s="28"/>
      <c r="O31" s="48"/>
      <c r="P31" s="29"/>
      <c r="Q31" s="29"/>
      <c r="R31" s="29"/>
    </row>
    <row r="32" spans="1:19" x14ac:dyDescent="0.25">
      <c r="A32" s="26"/>
      <c r="B32" s="26"/>
      <c r="C32" s="26"/>
      <c r="D32" s="26"/>
      <c r="E32" s="26"/>
      <c r="F32" s="28"/>
      <c r="G32" s="28"/>
      <c r="H32" s="26"/>
      <c r="I32" s="26"/>
      <c r="J32" s="26"/>
      <c r="K32" s="26"/>
      <c r="L32" s="26"/>
      <c r="M32" s="26"/>
      <c r="N32" s="26"/>
      <c r="O32" s="26"/>
      <c r="P32" s="26"/>
      <c r="S32" s="26"/>
    </row>
    <row r="33" spans="1:19" x14ac:dyDescent="0.25">
      <c r="A33" s="26"/>
      <c r="B33" s="26"/>
      <c r="C33" s="26"/>
      <c r="D33" s="26"/>
      <c r="E33" s="26"/>
      <c r="F33" s="28"/>
      <c r="G33" s="28"/>
      <c r="H33" s="26"/>
      <c r="I33" s="26"/>
      <c r="J33" s="26"/>
      <c r="K33" s="26"/>
      <c r="L33" s="26"/>
      <c r="M33" s="26"/>
      <c r="N33" s="26"/>
      <c r="O33" s="26"/>
      <c r="P33" s="26"/>
      <c r="S33" s="26"/>
    </row>
    <row r="34" spans="1:19" x14ac:dyDescent="0.25">
      <c r="A34" s="26"/>
      <c r="B34" s="26"/>
      <c r="C34" s="26"/>
      <c r="D34" s="26"/>
      <c r="E34" s="26"/>
      <c r="F34" s="28"/>
      <c r="G34" s="28"/>
      <c r="H34" s="26"/>
      <c r="I34" s="26"/>
      <c r="J34" s="26"/>
      <c r="K34" s="26"/>
      <c r="L34" s="26"/>
      <c r="M34" s="26"/>
      <c r="N34" s="26"/>
      <c r="O34" s="26"/>
      <c r="P34" s="26"/>
      <c r="S34" s="26"/>
    </row>
    <row r="35" spans="1:19" x14ac:dyDescent="0.25">
      <c r="A35" s="26"/>
      <c r="B35" s="26"/>
      <c r="C35" s="26"/>
      <c r="D35" s="26"/>
      <c r="E35" s="26"/>
      <c r="F35" s="28"/>
      <c r="G35" s="28"/>
      <c r="H35" s="26"/>
      <c r="I35" s="26"/>
      <c r="J35" s="26"/>
      <c r="K35" s="26"/>
      <c r="L35" s="26"/>
      <c r="M35" s="26"/>
      <c r="N35" s="26"/>
      <c r="O35" s="26"/>
      <c r="P35" s="26"/>
      <c r="S35" s="26"/>
    </row>
    <row r="36" spans="1:19" x14ac:dyDescent="0.25">
      <c r="A36" s="26"/>
      <c r="B36" s="26"/>
      <c r="C36" s="26"/>
      <c r="D36" s="26"/>
      <c r="E36" s="26"/>
      <c r="F36" s="28"/>
      <c r="G36" s="28"/>
      <c r="H36" s="26"/>
      <c r="I36" s="26"/>
      <c r="J36" s="26"/>
      <c r="K36" s="26"/>
      <c r="L36" s="26"/>
      <c r="M36" s="26"/>
      <c r="N36" s="26"/>
      <c r="O36" s="26"/>
      <c r="P36" s="26"/>
      <c r="S36" s="26"/>
    </row>
    <row r="37" spans="1:19" ht="18.75" x14ac:dyDescent="0.25">
      <c r="A37" s="98" t="s">
        <v>92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57"/>
      <c r="R37" s="57"/>
      <c r="S37" s="26"/>
    </row>
    <row r="38" spans="1:19" ht="39" customHeight="1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57"/>
      <c r="R38" s="57"/>
      <c r="S38" s="26"/>
    </row>
    <row r="39" spans="1:19" ht="18.75" x14ac:dyDescent="0.3">
      <c r="A39" s="99" t="s">
        <v>91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54"/>
      <c r="R39" s="54"/>
      <c r="S39" s="26"/>
    </row>
    <row r="40" spans="1:19" x14ac:dyDescent="0.25">
      <c r="A40" s="100" t="s">
        <v>0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56"/>
      <c r="R40" s="56"/>
      <c r="S40" s="26"/>
    </row>
    <row r="41" spans="1:19" ht="19.5" customHeight="1" x14ac:dyDescent="0.25">
      <c r="A41" s="108" t="s">
        <v>1</v>
      </c>
      <c r="B41" s="101" t="s">
        <v>2</v>
      </c>
      <c r="C41" s="111" t="s">
        <v>3</v>
      </c>
      <c r="D41" s="101" t="s">
        <v>4</v>
      </c>
      <c r="E41" s="101" t="s">
        <v>5</v>
      </c>
      <c r="F41" s="111" t="s">
        <v>44</v>
      </c>
      <c r="G41" s="111" t="s">
        <v>47</v>
      </c>
      <c r="H41" s="115" t="s">
        <v>48</v>
      </c>
      <c r="I41" s="116"/>
      <c r="J41" s="116"/>
      <c r="K41" s="116"/>
      <c r="L41" s="116"/>
      <c r="M41" s="123"/>
      <c r="N41" s="111" t="s">
        <v>49</v>
      </c>
      <c r="O41" s="117" t="s">
        <v>8</v>
      </c>
      <c r="P41" s="105" t="s">
        <v>9</v>
      </c>
      <c r="Q41" s="105" t="s">
        <v>10</v>
      </c>
      <c r="R41" s="120" t="s">
        <v>51</v>
      </c>
      <c r="S41" s="120" t="s">
        <v>50</v>
      </c>
    </row>
    <row r="42" spans="1:19" ht="26.25" customHeight="1" x14ac:dyDescent="0.25">
      <c r="A42" s="109"/>
      <c r="B42" s="102"/>
      <c r="C42" s="112"/>
      <c r="D42" s="102"/>
      <c r="E42" s="102"/>
      <c r="F42" s="112"/>
      <c r="G42" s="112"/>
      <c r="H42" s="114" t="s">
        <v>6</v>
      </c>
      <c r="I42" s="114"/>
      <c r="J42" s="114"/>
      <c r="K42" s="114" t="s">
        <v>7</v>
      </c>
      <c r="L42" s="114"/>
      <c r="M42" s="114"/>
      <c r="N42" s="112"/>
      <c r="O42" s="118"/>
      <c r="P42" s="106"/>
      <c r="Q42" s="106"/>
      <c r="R42" s="121"/>
      <c r="S42" s="121"/>
    </row>
    <row r="43" spans="1:19" ht="29.25" customHeight="1" x14ac:dyDescent="0.25">
      <c r="A43" s="110"/>
      <c r="B43" s="103"/>
      <c r="C43" s="113"/>
      <c r="D43" s="103"/>
      <c r="E43" s="103"/>
      <c r="F43" s="113"/>
      <c r="G43" s="113"/>
      <c r="H43" s="32" t="s">
        <v>11</v>
      </c>
      <c r="I43" s="33" t="s">
        <v>12</v>
      </c>
      <c r="J43" s="32" t="s">
        <v>13</v>
      </c>
      <c r="K43" s="32" t="s">
        <v>11</v>
      </c>
      <c r="L43" s="33" t="s">
        <v>12</v>
      </c>
      <c r="M43" s="32" t="s">
        <v>13</v>
      </c>
      <c r="N43" s="113"/>
      <c r="O43" s="119"/>
      <c r="P43" s="107"/>
      <c r="Q43" s="107"/>
      <c r="R43" s="122"/>
      <c r="S43" s="122"/>
    </row>
    <row r="44" spans="1:19" ht="16.5" x14ac:dyDescent="0.25">
      <c r="A44" s="34">
        <v>1</v>
      </c>
      <c r="B44" s="20" t="s">
        <v>14</v>
      </c>
      <c r="C44" s="2">
        <v>19</v>
      </c>
      <c r="D44" s="17" t="s">
        <v>21</v>
      </c>
      <c r="E44" s="19" t="s">
        <v>16</v>
      </c>
      <c r="F44" s="35">
        <v>75.34</v>
      </c>
      <c r="G44" s="35">
        <v>89.38</v>
      </c>
      <c r="H44" s="35">
        <v>100.09</v>
      </c>
      <c r="I44" s="35"/>
      <c r="J44" s="35">
        <f t="shared" ref="J44:J59" si="5">H44+I44</f>
        <v>100.09</v>
      </c>
      <c r="K44" s="35">
        <v>98.41</v>
      </c>
      <c r="L44" s="35"/>
      <c r="M44" s="35">
        <f t="shared" ref="M44:M59" si="6">K44+L44</f>
        <v>98.41</v>
      </c>
      <c r="N44" s="35">
        <f t="shared" ref="N44:N62" si="7">J44+M44</f>
        <v>198.5</v>
      </c>
      <c r="O44" s="35">
        <f t="shared" ref="O44:O62" si="8">N44+G44+F44</f>
        <v>363.22</v>
      </c>
      <c r="P44" s="83">
        <v>1</v>
      </c>
      <c r="Q44" s="37">
        <v>25</v>
      </c>
      <c r="R44" s="37">
        <v>2</v>
      </c>
      <c r="S44" s="62">
        <f>Q44+R44</f>
        <v>27</v>
      </c>
    </row>
    <row r="45" spans="1:19" ht="16.5" x14ac:dyDescent="0.25">
      <c r="A45" s="34">
        <v>2</v>
      </c>
      <c r="B45" s="20" t="s">
        <v>15</v>
      </c>
      <c r="C45" s="2">
        <v>18</v>
      </c>
      <c r="D45" s="17" t="s">
        <v>21</v>
      </c>
      <c r="E45" s="19" t="s">
        <v>16</v>
      </c>
      <c r="F45" s="35">
        <v>77.06</v>
      </c>
      <c r="G45" s="35">
        <v>91.97</v>
      </c>
      <c r="H45" s="35">
        <v>101.25</v>
      </c>
      <c r="I45" s="35"/>
      <c r="J45" s="35">
        <f t="shared" si="5"/>
        <v>101.25</v>
      </c>
      <c r="K45" s="35">
        <v>99.41</v>
      </c>
      <c r="L45" s="35">
        <v>5</v>
      </c>
      <c r="M45" s="35">
        <f t="shared" si="6"/>
        <v>104.41</v>
      </c>
      <c r="N45" s="35">
        <f t="shared" si="7"/>
        <v>205.66</v>
      </c>
      <c r="O45" s="35">
        <f t="shared" si="8"/>
        <v>374.69</v>
      </c>
      <c r="P45" s="83">
        <v>2</v>
      </c>
      <c r="Q45" s="37">
        <v>18</v>
      </c>
      <c r="R45" s="37"/>
      <c r="S45" s="62">
        <f t="shared" ref="S45:S47" si="9">Q45+R45</f>
        <v>18</v>
      </c>
    </row>
    <row r="46" spans="1:19" ht="16.5" x14ac:dyDescent="0.25">
      <c r="A46" s="34">
        <v>3</v>
      </c>
      <c r="B46" s="20" t="s">
        <v>83</v>
      </c>
      <c r="C46" s="2">
        <v>16</v>
      </c>
      <c r="D46" s="17" t="s">
        <v>66</v>
      </c>
      <c r="E46" s="19" t="s">
        <v>84</v>
      </c>
      <c r="F46" s="35">
        <v>77</v>
      </c>
      <c r="G46" s="35">
        <v>92.4</v>
      </c>
      <c r="H46" s="35">
        <v>103.75</v>
      </c>
      <c r="I46" s="35"/>
      <c r="J46" s="35">
        <f t="shared" si="5"/>
        <v>103.75</v>
      </c>
      <c r="K46" s="35">
        <v>101.64</v>
      </c>
      <c r="L46" s="35"/>
      <c r="M46" s="35">
        <f t="shared" si="6"/>
        <v>101.64</v>
      </c>
      <c r="N46" s="35">
        <f t="shared" si="7"/>
        <v>205.39</v>
      </c>
      <c r="O46" s="35">
        <f t="shared" si="8"/>
        <v>374.78999999999996</v>
      </c>
      <c r="P46" s="83">
        <v>3</v>
      </c>
      <c r="Q46" s="37">
        <v>15</v>
      </c>
      <c r="R46" s="37">
        <v>1</v>
      </c>
      <c r="S46" s="62">
        <f t="shared" si="9"/>
        <v>16</v>
      </c>
    </row>
    <row r="47" spans="1:19" ht="16.5" x14ac:dyDescent="0.25">
      <c r="A47" s="34">
        <v>4</v>
      </c>
      <c r="B47" s="21" t="s">
        <v>22</v>
      </c>
      <c r="C47" s="2">
        <v>12</v>
      </c>
      <c r="D47" s="16" t="s">
        <v>39</v>
      </c>
      <c r="E47" s="19" t="s">
        <v>23</v>
      </c>
      <c r="F47" s="35">
        <v>83.68</v>
      </c>
      <c r="G47" s="35">
        <v>102.46000000000001</v>
      </c>
      <c r="H47" s="35">
        <v>100.34</v>
      </c>
      <c r="I47" s="35"/>
      <c r="J47" s="35">
        <f t="shared" si="5"/>
        <v>100.34</v>
      </c>
      <c r="K47" s="35">
        <v>97.22</v>
      </c>
      <c r="L47" s="35"/>
      <c r="M47" s="35">
        <f t="shared" si="6"/>
        <v>97.22</v>
      </c>
      <c r="N47" s="35">
        <f t="shared" si="7"/>
        <v>197.56</v>
      </c>
      <c r="O47" s="35">
        <f t="shared" si="8"/>
        <v>383.7</v>
      </c>
      <c r="P47" s="83">
        <v>4</v>
      </c>
      <c r="Q47" s="37">
        <v>12</v>
      </c>
      <c r="R47" s="37">
        <v>3</v>
      </c>
      <c r="S47" s="62">
        <f t="shared" si="9"/>
        <v>15</v>
      </c>
    </row>
    <row r="48" spans="1:19" ht="16.5" x14ac:dyDescent="0.25">
      <c r="A48" s="34">
        <v>5</v>
      </c>
      <c r="B48" s="21" t="s">
        <v>29</v>
      </c>
      <c r="C48" s="2">
        <v>17</v>
      </c>
      <c r="D48" s="21"/>
      <c r="E48" s="19" t="s">
        <v>30</v>
      </c>
      <c r="F48" s="35">
        <v>79.400000000000006</v>
      </c>
      <c r="G48" s="35">
        <v>96.66</v>
      </c>
      <c r="H48" s="35">
        <v>107.41</v>
      </c>
      <c r="I48" s="35"/>
      <c r="J48" s="35">
        <f t="shared" si="5"/>
        <v>107.41</v>
      </c>
      <c r="K48" s="35">
        <v>104.19</v>
      </c>
      <c r="L48" s="35"/>
      <c r="M48" s="35">
        <f t="shared" si="6"/>
        <v>104.19</v>
      </c>
      <c r="N48" s="35">
        <f t="shared" si="7"/>
        <v>211.6</v>
      </c>
      <c r="O48" s="35">
        <f t="shared" si="8"/>
        <v>387.65999999999997</v>
      </c>
      <c r="P48" s="37">
        <v>5</v>
      </c>
      <c r="Q48" s="37">
        <v>10</v>
      </c>
      <c r="R48" s="37"/>
      <c r="S48" s="62">
        <f t="shared" ref="S48:S53" si="10">Q48+R48</f>
        <v>10</v>
      </c>
    </row>
    <row r="49" spans="1:19" ht="16.5" x14ac:dyDescent="0.25">
      <c r="A49" s="34">
        <v>6</v>
      </c>
      <c r="B49" s="25" t="s">
        <v>31</v>
      </c>
      <c r="C49" s="2">
        <v>8</v>
      </c>
      <c r="D49" s="90"/>
      <c r="E49" s="19" t="s">
        <v>32</v>
      </c>
      <c r="F49" s="35">
        <v>79.78</v>
      </c>
      <c r="G49" s="35">
        <v>97.28</v>
      </c>
      <c r="H49" s="35">
        <v>109.87</v>
      </c>
      <c r="I49" s="35"/>
      <c r="J49" s="35">
        <f t="shared" si="5"/>
        <v>109.87</v>
      </c>
      <c r="K49" s="35">
        <v>110.34</v>
      </c>
      <c r="L49" s="35"/>
      <c r="M49" s="35">
        <f t="shared" si="6"/>
        <v>110.34</v>
      </c>
      <c r="N49" s="35">
        <f t="shared" si="7"/>
        <v>220.21</v>
      </c>
      <c r="O49" s="35">
        <f t="shared" si="8"/>
        <v>397.27</v>
      </c>
      <c r="P49" s="37">
        <v>6</v>
      </c>
      <c r="Q49" s="37">
        <v>8</v>
      </c>
      <c r="R49" s="37"/>
      <c r="S49" s="62">
        <f t="shared" si="10"/>
        <v>8</v>
      </c>
    </row>
    <row r="50" spans="1:19" ht="16.5" x14ac:dyDescent="0.25">
      <c r="A50" s="34">
        <v>7</v>
      </c>
      <c r="B50" s="25" t="s">
        <v>33</v>
      </c>
      <c r="C50" s="2">
        <v>7</v>
      </c>
      <c r="D50" s="17" t="s">
        <v>26</v>
      </c>
      <c r="E50" s="19" t="s">
        <v>34</v>
      </c>
      <c r="F50" s="35">
        <v>80.819999999999993</v>
      </c>
      <c r="G50" s="35">
        <v>104</v>
      </c>
      <c r="H50" s="35">
        <v>110.16</v>
      </c>
      <c r="I50" s="35"/>
      <c r="J50" s="35">
        <f t="shared" si="5"/>
        <v>110.16</v>
      </c>
      <c r="K50" s="35">
        <v>105.9</v>
      </c>
      <c r="L50" s="35"/>
      <c r="M50" s="35">
        <f t="shared" si="6"/>
        <v>105.9</v>
      </c>
      <c r="N50" s="35">
        <f t="shared" si="7"/>
        <v>216.06</v>
      </c>
      <c r="O50" s="35">
        <f t="shared" si="8"/>
        <v>400.88</v>
      </c>
      <c r="P50" s="37">
        <v>7</v>
      </c>
      <c r="Q50" s="37">
        <v>6</v>
      </c>
      <c r="R50" s="37"/>
      <c r="S50" s="62">
        <f t="shared" si="10"/>
        <v>6</v>
      </c>
    </row>
    <row r="51" spans="1:19" ht="16.5" x14ac:dyDescent="0.25">
      <c r="A51" s="34">
        <v>8</v>
      </c>
      <c r="B51" s="25" t="s">
        <v>35</v>
      </c>
      <c r="C51" s="2">
        <v>5</v>
      </c>
      <c r="D51" s="17" t="s">
        <v>80</v>
      </c>
      <c r="E51" s="19" t="s">
        <v>36</v>
      </c>
      <c r="F51" s="35">
        <v>82.56</v>
      </c>
      <c r="G51" s="35">
        <v>98.759999999999991</v>
      </c>
      <c r="H51" s="35">
        <v>117.28</v>
      </c>
      <c r="I51" s="35"/>
      <c r="J51" s="35">
        <f t="shared" si="5"/>
        <v>117.28</v>
      </c>
      <c r="K51" s="35">
        <v>112.25</v>
      </c>
      <c r="L51" s="35"/>
      <c r="M51" s="35">
        <f t="shared" si="6"/>
        <v>112.25</v>
      </c>
      <c r="N51" s="35">
        <f t="shared" si="7"/>
        <v>229.53</v>
      </c>
      <c r="O51" s="35">
        <f t="shared" si="8"/>
        <v>410.84999999999997</v>
      </c>
      <c r="P51" s="37">
        <v>8</v>
      </c>
      <c r="Q51" s="37">
        <v>4</v>
      </c>
      <c r="R51" s="37"/>
      <c r="S51" s="62">
        <f t="shared" si="10"/>
        <v>4</v>
      </c>
    </row>
    <row r="52" spans="1:19" ht="16.5" x14ac:dyDescent="0.25">
      <c r="A52" s="34">
        <v>9</v>
      </c>
      <c r="B52" s="21" t="s">
        <v>25</v>
      </c>
      <c r="C52" s="2">
        <v>15</v>
      </c>
      <c r="D52" s="17" t="s">
        <v>26</v>
      </c>
      <c r="E52" s="19" t="s">
        <v>27</v>
      </c>
      <c r="F52" s="35">
        <v>79.88</v>
      </c>
      <c r="G52" s="35">
        <v>96.84</v>
      </c>
      <c r="H52" s="35">
        <v>117.75</v>
      </c>
      <c r="I52" s="35">
        <v>10</v>
      </c>
      <c r="J52" s="35">
        <f t="shared" si="5"/>
        <v>127.75</v>
      </c>
      <c r="K52" s="35">
        <v>110.31</v>
      </c>
      <c r="L52" s="35"/>
      <c r="M52" s="35">
        <f t="shared" si="6"/>
        <v>110.31</v>
      </c>
      <c r="N52" s="35">
        <f t="shared" si="7"/>
        <v>238.06</v>
      </c>
      <c r="O52" s="35">
        <f t="shared" si="8"/>
        <v>414.78</v>
      </c>
      <c r="P52" s="37">
        <v>9</v>
      </c>
      <c r="Q52" s="37">
        <v>2</v>
      </c>
      <c r="R52" s="37"/>
      <c r="S52" s="62">
        <f t="shared" si="10"/>
        <v>2</v>
      </c>
    </row>
    <row r="53" spans="1:19" ht="16.5" x14ac:dyDescent="0.25">
      <c r="A53" s="34">
        <v>10</v>
      </c>
      <c r="B53" s="16" t="s">
        <v>24</v>
      </c>
      <c r="C53" s="18">
        <v>14</v>
      </c>
      <c r="D53" s="16" t="s">
        <v>39</v>
      </c>
      <c r="E53" s="19" t="s">
        <v>30</v>
      </c>
      <c r="F53" s="35">
        <v>80.94</v>
      </c>
      <c r="G53" s="35">
        <v>101.88</v>
      </c>
      <c r="H53" s="35">
        <v>119.69</v>
      </c>
      <c r="I53" s="35"/>
      <c r="J53" s="35">
        <f t="shared" si="5"/>
        <v>119.69</v>
      </c>
      <c r="K53" s="35">
        <v>108.29</v>
      </c>
      <c r="L53" s="35">
        <v>5</v>
      </c>
      <c r="M53" s="35">
        <f t="shared" si="6"/>
        <v>113.29</v>
      </c>
      <c r="N53" s="35">
        <f t="shared" si="7"/>
        <v>232.98000000000002</v>
      </c>
      <c r="O53" s="35">
        <f t="shared" si="8"/>
        <v>415.8</v>
      </c>
      <c r="P53" s="37">
        <v>10</v>
      </c>
      <c r="Q53" s="37">
        <v>1</v>
      </c>
      <c r="R53" s="37"/>
      <c r="S53" s="62">
        <f t="shared" si="10"/>
        <v>1</v>
      </c>
    </row>
    <row r="54" spans="1:19" ht="16.5" x14ac:dyDescent="0.25">
      <c r="A54" s="34">
        <v>11</v>
      </c>
      <c r="B54" s="20" t="s">
        <v>64</v>
      </c>
      <c r="C54" s="2">
        <v>11</v>
      </c>
      <c r="D54" s="17" t="s">
        <v>66</v>
      </c>
      <c r="E54" s="19" t="s">
        <v>65</v>
      </c>
      <c r="F54" s="35">
        <v>86.15</v>
      </c>
      <c r="G54" s="35">
        <v>97.15</v>
      </c>
      <c r="H54" s="35">
        <v>112.91</v>
      </c>
      <c r="I54" s="35">
        <v>15</v>
      </c>
      <c r="J54" s="35">
        <f t="shared" si="5"/>
        <v>127.91</v>
      </c>
      <c r="K54" s="35">
        <v>110.16</v>
      </c>
      <c r="L54" s="35"/>
      <c r="M54" s="35">
        <f t="shared" si="6"/>
        <v>110.16</v>
      </c>
      <c r="N54" s="35">
        <f t="shared" si="7"/>
        <v>238.07</v>
      </c>
      <c r="O54" s="35">
        <f t="shared" si="8"/>
        <v>421.37</v>
      </c>
      <c r="P54" s="37">
        <v>11</v>
      </c>
      <c r="Q54" s="37"/>
      <c r="R54" s="37"/>
      <c r="S54" s="62"/>
    </row>
    <row r="55" spans="1:19" ht="16.5" x14ac:dyDescent="0.25">
      <c r="A55" s="34">
        <v>12</v>
      </c>
      <c r="B55" s="21" t="s">
        <v>62</v>
      </c>
      <c r="C55" s="2">
        <v>13</v>
      </c>
      <c r="D55" s="90"/>
      <c r="E55" s="21" t="s">
        <v>63</v>
      </c>
      <c r="F55" s="35">
        <v>81.430000000000007</v>
      </c>
      <c r="G55" s="35">
        <v>121.03999999999999</v>
      </c>
      <c r="H55" s="35">
        <v>108.22</v>
      </c>
      <c r="I55" s="35">
        <v>5</v>
      </c>
      <c r="J55" s="35">
        <f t="shared" si="5"/>
        <v>113.22</v>
      </c>
      <c r="K55" s="35">
        <v>108.22</v>
      </c>
      <c r="L55" s="35">
        <v>10</v>
      </c>
      <c r="M55" s="35">
        <f t="shared" si="6"/>
        <v>118.22</v>
      </c>
      <c r="N55" s="35">
        <f t="shared" si="7"/>
        <v>231.44</v>
      </c>
      <c r="O55" s="35">
        <f t="shared" si="8"/>
        <v>433.91</v>
      </c>
      <c r="P55" s="37">
        <v>12</v>
      </c>
      <c r="Q55" s="37"/>
      <c r="R55" s="37"/>
      <c r="S55" s="62"/>
    </row>
    <row r="56" spans="1:19" ht="16.5" x14ac:dyDescent="0.25">
      <c r="A56" s="34">
        <v>13</v>
      </c>
      <c r="B56" s="89" t="s">
        <v>75</v>
      </c>
      <c r="C56" s="18">
        <v>10</v>
      </c>
      <c r="D56" s="17"/>
      <c r="E56" s="19" t="s">
        <v>74</v>
      </c>
      <c r="F56" s="35">
        <v>91.5</v>
      </c>
      <c r="G56" s="35">
        <v>107.72999999999999</v>
      </c>
      <c r="H56" s="35">
        <v>123.37</v>
      </c>
      <c r="I56" s="35"/>
      <c r="J56" s="35">
        <f t="shared" si="5"/>
        <v>123.37</v>
      </c>
      <c r="K56" s="35">
        <v>116.84</v>
      </c>
      <c r="L56" s="35"/>
      <c r="M56" s="35">
        <f t="shared" si="6"/>
        <v>116.84</v>
      </c>
      <c r="N56" s="35">
        <f t="shared" si="7"/>
        <v>240.21</v>
      </c>
      <c r="O56" s="35">
        <f t="shared" si="8"/>
        <v>439.44</v>
      </c>
      <c r="P56" s="37">
        <v>13</v>
      </c>
      <c r="Q56" s="37"/>
      <c r="R56" s="37"/>
      <c r="S56" s="62"/>
    </row>
    <row r="57" spans="1:19" ht="16.5" x14ac:dyDescent="0.25">
      <c r="A57" s="34">
        <v>14</v>
      </c>
      <c r="B57" s="24" t="s">
        <v>37</v>
      </c>
      <c r="C57" s="18">
        <v>6</v>
      </c>
      <c r="D57" s="17"/>
      <c r="E57" s="19" t="s">
        <v>34</v>
      </c>
      <c r="F57" s="35">
        <v>81.37</v>
      </c>
      <c r="G57" s="35">
        <v>113.94</v>
      </c>
      <c r="H57" s="35">
        <v>121.94</v>
      </c>
      <c r="I57" s="35"/>
      <c r="J57" s="35">
        <f t="shared" si="5"/>
        <v>121.94</v>
      </c>
      <c r="K57" s="35">
        <v>119.88</v>
      </c>
      <c r="L57" s="35">
        <v>5</v>
      </c>
      <c r="M57" s="35">
        <f t="shared" si="6"/>
        <v>124.88</v>
      </c>
      <c r="N57" s="35">
        <f t="shared" si="7"/>
        <v>246.82</v>
      </c>
      <c r="O57" s="35">
        <f t="shared" si="8"/>
        <v>442.13</v>
      </c>
      <c r="P57" s="37">
        <v>14</v>
      </c>
      <c r="Q57" s="37"/>
      <c r="R57" s="37"/>
      <c r="S57" s="62"/>
    </row>
    <row r="58" spans="1:19" ht="16.5" x14ac:dyDescent="0.25">
      <c r="A58" s="34">
        <v>15</v>
      </c>
      <c r="B58" s="25" t="s">
        <v>81</v>
      </c>
      <c r="C58" s="2">
        <v>4</v>
      </c>
      <c r="D58" s="17" t="s">
        <v>80</v>
      </c>
      <c r="E58" s="19" t="s">
        <v>82</v>
      </c>
      <c r="F58" s="35">
        <v>86.5</v>
      </c>
      <c r="G58" s="35">
        <v>104.53999999999999</v>
      </c>
      <c r="H58" s="35">
        <v>142.47</v>
      </c>
      <c r="I58" s="35"/>
      <c r="J58" s="35">
        <f t="shared" si="5"/>
        <v>142.47</v>
      </c>
      <c r="K58" s="35">
        <v>128.09</v>
      </c>
      <c r="L58" s="35"/>
      <c r="M58" s="35">
        <f t="shared" si="6"/>
        <v>128.09</v>
      </c>
      <c r="N58" s="35">
        <f t="shared" si="7"/>
        <v>270.56</v>
      </c>
      <c r="O58" s="35">
        <f t="shared" si="8"/>
        <v>461.6</v>
      </c>
      <c r="P58" s="37">
        <v>15</v>
      </c>
      <c r="Q58" s="37"/>
      <c r="R58" s="37"/>
      <c r="S58" s="62"/>
    </row>
    <row r="59" spans="1:19" s="26" customFormat="1" ht="16.5" x14ac:dyDescent="0.25">
      <c r="A59" s="34">
        <v>16</v>
      </c>
      <c r="B59" s="25" t="s">
        <v>38</v>
      </c>
      <c r="C59" s="2">
        <v>3</v>
      </c>
      <c r="D59" s="21"/>
      <c r="E59" s="19" t="s">
        <v>28</v>
      </c>
      <c r="F59" s="35">
        <v>91.53</v>
      </c>
      <c r="G59" s="35">
        <v>127.26</v>
      </c>
      <c r="H59" s="35">
        <v>117.09</v>
      </c>
      <c r="I59" s="35">
        <v>5</v>
      </c>
      <c r="J59" s="35">
        <f t="shared" si="5"/>
        <v>122.09</v>
      </c>
      <c r="K59" s="35">
        <v>128.75</v>
      </c>
      <c r="L59" s="35">
        <v>5</v>
      </c>
      <c r="M59" s="35">
        <f t="shared" si="6"/>
        <v>133.75</v>
      </c>
      <c r="N59" s="35">
        <f t="shared" si="7"/>
        <v>255.84</v>
      </c>
      <c r="O59" s="35">
        <f t="shared" si="8"/>
        <v>474.63</v>
      </c>
      <c r="P59" s="37">
        <v>16</v>
      </c>
      <c r="Q59" s="37"/>
      <c r="R59" s="37"/>
      <c r="S59" s="62"/>
    </row>
    <row r="60" spans="1:19" s="26" customFormat="1" ht="16.5" x14ac:dyDescent="0.25">
      <c r="A60" s="34">
        <v>17</v>
      </c>
      <c r="B60" s="89" t="s">
        <v>73</v>
      </c>
      <c r="C60" s="18">
        <v>9</v>
      </c>
      <c r="D60" s="17"/>
      <c r="E60" s="19" t="s">
        <v>74</v>
      </c>
      <c r="F60" s="35">
        <v>96.5</v>
      </c>
      <c r="G60" s="35">
        <v>119.17</v>
      </c>
      <c r="H60" s="35" t="s">
        <v>67</v>
      </c>
      <c r="I60" s="35"/>
      <c r="J60" s="35">
        <v>132.91</v>
      </c>
      <c r="K60" s="35" t="s">
        <v>67</v>
      </c>
      <c r="L60" s="35"/>
      <c r="M60" s="35">
        <v>132.91</v>
      </c>
      <c r="N60" s="35">
        <f t="shared" si="7"/>
        <v>265.82</v>
      </c>
      <c r="O60" s="35">
        <f t="shared" si="8"/>
        <v>481.49</v>
      </c>
      <c r="P60" s="37">
        <v>17</v>
      </c>
      <c r="Q60" s="37"/>
      <c r="R60" s="37"/>
      <c r="S60" s="62"/>
    </row>
    <row r="61" spans="1:19" ht="16.5" x14ac:dyDescent="0.25">
      <c r="A61" s="34">
        <v>18</v>
      </c>
      <c r="B61" s="25" t="s">
        <v>76</v>
      </c>
      <c r="C61" s="18">
        <v>1</v>
      </c>
      <c r="D61" s="17"/>
      <c r="E61" s="19" t="s">
        <v>77</v>
      </c>
      <c r="F61" s="35">
        <v>91.59</v>
      </c>
      <c r="G61" s="35">
        <v>108.65</v>
      </c>
      <c r="H61" s="35">
        <v>148.91</v>
      </c>
      <c r="I61" s="35">
        <v>5</v>
      </c>
      <c r="J61" s="35">
        <f>H61+I61</f>
        <v>153.91</v>
      </c>
      <c r="K61" s="35">
        <v>140.62</v>
      </c>
      <c r="L61" s="35">
        <v>5</v>
      </c>
      <c r="M61" s="35">
        <f>K61+L61</f>
        <v>145.62</v>
      </c>
      <c r="N61" s="35">
        <f t="shared" si="7"/>
        <v>299.52999999999997</v>
      </c>
      <c r="O61" s="35">
        <f t="shared" si="8"/>
        <v>499.77</v>
      </c>
      <c r="P61" s="37">
        <v>18</v>
      </c>
      <c r="Q61" s="37"/>
      <c r="R61" s="37"/>
      <c r="S61" s="62"/>
    </row>
    <row r="62" spans="1:19" ht="16.5" x14ac:dyDescent="0.25">
      <c r="A62" s="34">
        <v>19</v>
      </c>
      <c r="B62" s="25" t="s">
        <v>78</v>
      </c>
      <c r="C62" s="2">
        <v>2</v>
      </c>
      <c r="D62" s="17"/>
      <c r="E62" s="19" t="s">
        <v>79</v>
      </c>
      <c r="F62" s="35">
        <v>93.28</v>
      </c>
      <c r="G62" s="35">
        <v>112.03</v>
      </c>
      <c r="H62" s="35" t="s">
        <v>67</v>
      </c>
      <c r="I62" s="35"/>
      <c r="J62" s="35">
        <v>158.91</v>
      </c>
      <c r="K62" s="35" t="s">
        <v>67</v>
      </c>
      <c r="L62" s="35"/>
      <c r="M62" s="35">
        <v>158.91</v>
      </c>
      <c r="N62" s="35">
        <f t="shared" si="7"/>
        <v>317.82</v>
      </c>
      <c r="O62" s="35">
        <f t="shared" si="8"/>
        <v>523.13</v>
      </c>
      <c r="P62" s="37">
        <v>19</v>
      </c>
      <c r="Q62" s="37"/>
      <c r="R62" s="37"/>
      <c r="S62" s="86"/>
    </row>
    <row r="63" spans="1:19" s="26" customFormat="1" ht="16.5" x14ac:dyDescent="0.25">
      <c r="A63" s="38"/>
      <c r="B63" s="92"/>
      <c r="C63" s="93"/>
      <c r="D63" s="30"/>
      <c r="E63" s="31"/>
      <c r="F63" s="67"/>
      <c r="G63" s="68"/>
      <c r="H63" s="40"/>
      <c r="I63" s="41"/>
      <c r="J63" s="40"/>
      <c r="K63" s="40"/>
      <c r="L63" s="41"/>
      <c r="M63" s="40"/>
      <c r="N63" s="40"/>
      <c r="O63" s="42"/>
      <c r="P63" s="43"/>
      <c r="Q63" s="43"/>
      <c r="R63" s="43"/>
      <c r="S63" s="87"/>
    </row>
    <row r="64" spans="1:19" s="26" customFormat="1" ht="16.5" x14ac:dyDescent="0.25">
      <c r="A64" s="38"/>
      <c r="B64" s="92" t="s">
        <v>93</v>
      </c>
      <c r="C64" s="94">
        <f>153.91+5</f>
        <v>158.91</v>
      </c>
      <c r="D64" s="30"/>
      <c r="E64" s="31"/>
      <c r="F64" s="67"/>
      <c r="G64" s="68"/>
      <c r="H64" s="40"/>
      <c r="I64" s="41"/>
      <c r="J64" s="40"/>
      <c r="K64" s="40"/>
      <c r="L64" s="41"/>
      <c r="M64" s="40"/>
      <c r="N64" s="40"/>
      <c r="O64" s="42"/>
      <c r="P64" s="43"/>
      <c r="Q64" s="43"/>
      <c r="R64" s="43"/>
      <c r="S64" s="87"/>
    </row>
    <row r="65" spans="1:19" s="26" customFormat="1" ht="16.5" x14ac:dyDescent="0.25">
      <c r="A65" s="38"/>
      <c r="B65" s="92" t="s">
        <v>94</v>
      </c>
      <c r="C65" s="93">
        <f>127.91+5</f>
        <v>132.91</v>
      </c>
      <c r="D65" s="30"/>
      <c r="E65" s="31"/>
      <c r="F65" s="67"/>
      <c r="G65" s="68"/>
      <c r="H65" s="40"/>
      <c r="I65" s="41"/>
      <c r="J65" s="40"/>
      <c r="K65" s="40"/>
      <c r="L65" s="41"/>
      <c r="M65" s="40"/>
      <c r="N65" s="40"/>
      <c r="O65" s="42"/>
      <c r="P65" s="43"/>
      <c r="Q65" s="43"/>
      <c r="R65" s="43"/>
      <c r="S65" s="87"/>
    </row>
    <row r="66" spans="1:19" s="26" customFormat="1" ht="16.5" x14ac:dyDescent="0.25">
      <c r="A66" s="38"/>
      <c r="B66" s="92"/>
      <c r="C66" s="93"/>
      <c r="D66" s="30"/>
      <c r="E66" s="31"/>
      <c r="F66" s="67"/>
      <c r="G66" s="68"/>
      <c r="H66" s="40"/>
      <c r="I66" s="41"/>
      <c r="J66" s="40"/>
      <c r="K66" s="40"/>
      <c r="L66" s="41"/>
      <c r="M66" s="40"/>
      <c r="N66" s="40"/>
      <c r="O66" s="42"/>
      <c r="P66" s="43"/>
      <c r="Q66" s="43"/>
      <c r="R66" s="43"/>
      <c r="S66" s="87"/>
    </row>
    <row r="67" spans="1:19" ht="19.5" customHeight="1" x14ac:dyDescent="0.25">
      <c r="A67" s="26"/>
      <c r="B67" s="44" t="s">
        <v>17</v>
      </c>
      <c r="C67" s="44"/>
      <c r="D67" s="46"/>
      <c r="E67" s="46"/>
      <c r="F67" s="28"/>
      <c r="G67" s="28"/>
      <c r="H67" s="47" t="s">
        <v>60</v>
      </c>
      <c r="I67" s="47"/>
      <c r="J67" s="26"/>
      <c r="K67" s="26"/>
      <c r="L67" s="26"/>
      <c r="M67" s="26"/>
      <c r="N67" s="26"/>
      <c r="O67" s="48"/>
      <c r="P67" s="29"/>
      <c r="Q67" s="29"/>
      <c r="R67" s="29"/>
      <c r="S67" s="26"/>
    </row>
    <row r="68" spans="1:19" ht="15.75" x14ac:dyDescent="0.25">
      <c r="A68" s="26"/>
      <c r="B68" s="104"/>
      <c r="C68" s="104"/>
      <c r="D68" s="46"/>
      <c r="E68" s="46"/>
      <c r="F68" s="28"/>
      <c r="G68" s="28"/>
      <c r="H68" s="45"/>
      <c r="I68" s="26"/>
      <c r="J68" s="26"/>
      <c r="K68" s="26"/>
      <c r="L68" s="26"/>
      <c r="M68" s="26"/>
      <c r="N68" s="26"/>
      <c r="O68" s="48"/>
      <c r="P68" s="29"/>
      <c r="Q68" s="29"/>
      <c r="R68" s="29"/>
      <c r="S68" s="26"/>
    </row>
  </sheetData>
  <sortState ref="B44:P62">
    <sortCondition ref="P44:P62"/>
  </sortState>
  <mergeCells count="40">
    <mergeCell ref="B68:C68"/>
    <mergeCell ref="G5:G7"/>
    <mergeCell ref="R5:R7"/>
    <mergeCell ref="G41:G43"/>
    <mergeCell ref="R41:R43"/>
    <mergeCell ref="Q41:Q43"/>
    <mergeCell ref="Q5:Q7"/>
    <mergeCell ref="H41:M41"/>
    <mergeCell ref="N41:N43"/>
    <mergeCell ref="O41:O43"/>
    <mergeCell ref="P41:P43"/>
    <mergeCell ref="N5:N7"/>
    <mergeCell ref="O5:O7"/>
    <mergeCell ref="P5:P7"/>
    <mergeCell ref="S41:S43"/>
    <mergeCell ref="H42:J42"/>
    <mergeCell ref="K42:M42"/>
    <mergeCell ref="B20:C20"/>
    <mergeCell ref="A37:P38"/>
    <mergeCell ref="A39:P39"/>
    <mergeCell ref="A40:P40"/>
    <mergeCell ref="A41:A43"/>
    <mergeCell ref="B41:B43"/>
    <mergeCell ref="C41:C43"/>
    <mergeCell ref="D41:D43"/>
    <mergeCell ref="E41:E43"/>
    <mergeCell ref="F41:F43"/>
    <mergeCell ref="S5:S7"/>
    <mergeCell ref="H6:J6"/>
    <mergeCell ref="K6:M6"/>
    <mergeCell ref="A1:P2"/>
    <mergeCell ref="A3:P3"/>
    <mergeCell ref="A4:P4"/>
    <mergeCell ref="A5:A7"/>
    <mergeCell ref="B5:B7"/>
    <mergeCell ref="C5:C7"/>
    <mergeCell ref="D5:D7"/>
    <mergeCell ref="E5:E7"/>
    <mergeCell ref="F5:F7"/>
    <mergeCell ref="H5:M5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I17" sqref="I17"/>
    </sheetView>
  </sheetViews>
  <sheetFormatPr defaultRowHeight="15" x14ac:dyDescent="0.25"/>
  <cols>
    <col min="1" max="1" width="4.7109375" customWidth="1"/>
    <col min="2" max="2" width="23" customWidth="1"/>
    <col min="3" max="3" width="6.5703125" customWidth="1"/>
    <col min="4" max="4" width="22.7109375" customWidth="1"/>
    <col min="5" max="5" width="16.85546875" customWidth="1"/>
    <col min="6" max="6" width="9.140625" style="28" customWidth="1"/>
  </cols>
  <sheetData>
    <row r="1" spans="1:9" ht="44.25" customHeight="1" x14ac:dyDescent="0.25">
      <c r="A1" s="124" t="s">
        <v>92</v>
      </c>
      <c r="B1" s="124"/>
      <c r="C1" s="124"/>
      <c r="D1" s="124"/>
      <c r="E1" s="124"/>
      <c r="F1" s="124"/>
      <c r="G1" s="124"/>
      <c r="H1" s="124"/>
      <c r="I1" s="124"/>
    </row>
    <row r="2" spans="1:9" ht="36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ht="20.25" x14ac:dyDescent="0.3">
      <c r="A3" s="125" t="s">
        <v>91</v>
      </c>
      <c r="B3" s="125"/>
      <c r="C3" s="125"/>
      <c r="D3" s="125"/>
      <c r="E3" s="125"/>
      <c r="F3" s="125"/>
      <c r="G3" s="125"/>
      <c r="H3" s="125"/>
      <c r="I3" s="125"/>
    </row>
    <row r="4" spans="1:9" ht="20.25" x14ac:dyDescent="0.3">
      <c r="A4" s="125" t="s">
        <v>40</v>
      </c>
      <c r="B4" s="125"/>
      <c r="C4" s="125"/>
      <c r="D4" s="125"/>
      <c r="E4" s="125"/>
      <c r="F4" s="125"/>
      <c r="G4" s="125"/>
      <c r="H4" s="125"/>
      <c r="I4" s="125"/>
    </row>
    <row r="5" spans="1:9" ht="41.25" customHeight="1" x14ac:dyDescent="0.25">
      <c r="A5" s="126" t="s">
        <v>1</v>
      </c>
      <c r="B5" s="127" t="s">
        <v>2</v>
      </c>
      <c r="C5" s="129" t="s">
        <v>3</v>
      </c>
      <c r="D5" s="127" t="s">
        <v>4</v>
      </c>
      <c r="E5" s="127" t="s">
        <v>5</v>
      </c>
      <c r="F5" s="128" t="s">
        <v>59</v>
      </c>
      <c r="G5" s="131" t="s">
        <v>46</v>
      </c>
      <c r="H5" s="133" t="s">
        <v>41</v>
      </c>
      <c r="I5" s="135" t="s">
        <v>9</v>
      </c>
    </row>
    <row r="6" spans="1:9" ht="33" customHeight="1" x14ac:dyDescent="0.25">
      <c r="A6" s="126"/>
      <c r="B6" s="128"/>
      <c r="C6" s="130"/>
      <c r="D6" s="128"/>
      <c r="E6" s="128"/>
      <c r="F6" s="137"/>
      <c r="G6" s="132"/>
      <c r="H6" s="134"/>
      <c r="I6" s="136"/>
    </row>
    <row r="7" spans="1:9" ht="18" customHeight="1" x14ac:dyDescent="0.25">
      <c r="A7" s="49">
        <v>1</v>
      </c>
      <c r="B7" s="50" t="s">
        <v>14</v>
      </c>
      <c r="C7" s="70">
        <v>19</v>
      </c>
      <c r="D7" s="144" t="s">
        <v>21</v>
      </c>
      <c r="E7" s="52" t="s">
        <v>16</v>
      </c>
      <c r="F7" s="78">
        <v>1</v>
      </c>
      <c r="G7" s="36">
        <v>27</v>
      </c>
      <c r="H7" s="138">
        <f>G7+G8</f>
        <v>45</v>
      </c>
      <c r="I7" s="139">
        <v>1</v>
      </c>
    </row>
    <row r="8" spans="1:9" ht="18" customHeight="1" x14ac:dyDescent="0.25">
      <c r="A8" s="49">
        <v>2</v>
      </c>
      <c r="B8" s="50" t="s">
        <v>15</v>
      </c>
      <c r="C8" s="70">
        <v>18</v>
      </c>
      <c r="D8" s="145"/>
      <c r="E8" s="52" t="s">
        <v>16</v>
      </c>
      <c r="F8" s="78">
        <v>2</v>
      </c>
      <c r="G8" s="36">
        <v>18</v>
      </c>
      <c r="H8" s="138"/>
      <c r="I8" s="139"/>
    </row>
    <row r="9" spans="1:9" s="26" customFormat="1" ht="18" customHeight="1" x14ac:dyDescent="0.25">
      <c r="A9" s="49">
        <v>3</v>
      </c>
      <c r="B9" s="71" t="s">
        <v>22</v>
      </c>
      <c r="C9" s="51">
        <v>12</v>
      </c>
      <c r="D9" s="144" t="s">
        <v>39</v>
      </c>
      <c r="E9" s="52" t="s">
        <v>23</v>
      </c>
      <c r="F9" s="78">
        <v>4</v>
      </c>
      <c r="G9" s="36">
        <v>15</v>
      </c>
      <c r="H9" s="138">
        <f>G9+G10</f>
        <v>16</v>
      </c>
      <c r="I9" s="139">
        <v>2</v>
      </c>
    </row>
    <row r="10" spans="1:9" s="26" customFormat="1" ht="18" customHeight="1" x14ac:dyDescent="0.25">
      <c r="A10" s="49">
        <v>4</v>
      </c>
      <c r="B10" s="50" t="s">
        <v>24</v>
      </c>
      <c r="C10" s="51">
        <v>14</v>
      </c>
      <c r="D10" s="145"/>
      <c r="E10" s="52" t="s">
        <v>95</v>
      </c>
      <c r="F10" s="78">
        <v>10</v>
      </c>
      <c r="G10" s="36">
        <v>1</v>
      </c>
      <c r="H10" s="138"/>
      <c r="I10" s="139"/>
    </row>
    <row r="11" spans="1:9" s="27" customFormat="1" ht="18" customHeight="1" x14ac:dyDescent="0.25">
      <c r="A11" s="49">
        <v>5</v>
      </c>
      <c r="B11" s="88" t="s">
        <v>64</v>
      </c>
      <c r="C11" s="70">
        <v>11</v>
      </c>
      <c r="D11" s="148" t="s">
        <v>68</v>
      </c>
      <c r="E11" s="52" t="s">
        <v>65</v>
      </c>
      <c r="F11" s="78"/>
      <c r="G11" s="36"/>
      <c r="H11" s="140">
        <f>G11+G12</f>
        <v>16</v>
      </c>
      <c r="I11" s="146">
        <v>3</v>
      </c>
    </row>
    <row r="12" spans="1:9" ht="18.75" customHeight="1" x14ac:dyDescent="0.25">
      <c r="A12" s="49">
        <v>6</v>
      </c>
      <c r="B12" s="88" t="s">
        <v>83</v>
      </c>
      <c r="C12" s="70">
        <v>16</v>
      </c>
      <c r="D12" s="148"/>
      <c r="E12" s="52" t="s">
        <v>84</v>
      </c>
      <c r="F12" s="78">
        <v>3</v>
      </c>
      <c r="G12" s="36">
        <v>16</v>
      </c>
      <c r="H12" s="141"/>
      <c r="I12" s="147"/>
    </row>
    <row r="13" spans="1:9" s="26" customFormat="1" ht="18" customHeight="1" x14ac:dyDescent="0.25">
      <c r="A13" s="49">
        <v>7</v>
      </c>
      <c r="B13" s="61" t="s">
        <v>33</v>
      </c>
      <c r="C13" s="62">
        <v>7</v>
      </c>
      <c r="D13" s="142" t="s">
        <v>26</v>
      </c>
      <c r="E13" s="60" t="s">
        <v>34</v>
      </c>
      <c r="F13" s="69">
        <v>7</v>
      </c>
      <c r="G13" s="36">
        <v>6</v>
      </c>
      <c r="H13" s="140">
        <f>G13+G14</f>
        <v>8</v>
      </c>
      <c r="I13" s="146">
        <v>4</v>
      </c>
    </row>
    <row r="14" spans="1:9" s="26" customFormat="1" ht="18" customHeight="1" x14ac:dyDescent="0.25">
      <c r="A14" s="49">
        <v>8</v>
      </c>
      <c r="B14" s="59" t="s">
        <v>25</v>
      </c>
      <c r="C14" s="62">
        <v>15</v>
      </c>
      <c r="D14" s="143"/>
      <c r="E14" s="60" t="s">
        <v>45</v>
      </c>
      <c r="F14" s="69">
        <v>9</v>
      </c>
      <c r="G14" s="36">
        <v>2</v>
      </c>
      <c r="H14" s="141"/>
      <c r="I14" s="147"/>
    </row>
    <row r="15" spans="1:9" s="27" customFormat="1" ht="18" customHeight="1" x14ac:dyDescent="0.25">
      <c r="A15" s="49">
        <v>9</v>
      </c>
      <c r="B15" s="25" t="s">
        <v>81</v>
      </c>
      <c r="C15" s="58">
        <v>4</v>
      </c>
      <c r="D15" s="142" t="s">
        <v>80</v>
      </c>
      <c r="E15" s="19" t="s">
        <v>82</v>
      </c>
      <c r="F15" s="69"/>
      <c r="G15" s="36"/>
      <c r="H15" s="140">
        <f>G15+G16</f>
        <v>0</v>
      </c>
      <c r="I15" s="146">
        <v>5</v>
      </c>
    </row>
    <row r="16" spans="1:9" s="27" customFormat="1" ht="18" customHeight="1" x14ac:dyDescent="0.25">
      <c r="A16" s="49">
        <v>10</v>
      </c>
      <c r="B16" s="25" t="s">
        <v>35</v>
      </c>
      <c r="C16" s="62">
        <v>5</v>
      </c>
      <c r="D16" s="143"/>
      <c r="E16" s="19" t="s">
        <v>36</v>
      </c>
      <c r="F16" s="69"/>
      <c r="G16" s="36"/>
      <c r="H16" s="141"/>
      <c r="I16" s="147"/>
    </row>
    <row r="17" spans="1:9" ht="18.75" x14ac:dyDescent="0.25">
      <c r="A17" s="73"/>
      <c r="B17" s="66"/>
      <c r="C17" s="76"/>
      <c r="D17" s="76"/>
      <c r="E17" s="77"/>
      <c r="F17" s="79"/>
      <c r="G17" s="41"/>
      <c r="H17" s="74"/>
      <c r="I17" s="75"/>
    </row>
    <row r="18" spans="1:9" ht="15.75" x14ac:dyDescent="0.25">
      <c r="A18" s="26"/>
      <c r="B18" s="44" t="s">
        <v>17</v>
      </c>
      <c r="C18" s="44"/>
      <c r="D18" s="46"/>
      <c r="E18" s="46"/>
      <c r="G18" s="47" t="s">
        <v>60</v>
      </c>
      <c r="H18" s="53"/>
      <c r="I18" s="26"/>
    </row>
    <row r="19" spans="1:9" ht="15.75" x14ac:dyDescent="0.25">
      <c r="A19" s="26"/>
      <c r="B19" s="104"/>
      <c r="C19" s="104"/>
      <c r="D19" s="46"/>
      <c r="E19" s="46"/>
      <c r="G19" s="45"/>
      <c r="H19" s="45"/>
      <c r="I19" s="26"/>
    </row>
  </sheetData>
  <mergeCells count="28">
    <mergeCell ref="D7:D8"/>
    <mergeCell ref="I15:I16"/>
    <mergeCell ref="D11:D12"/>
    <mergeCell ref="H11:H12"/>
    <mergeCell ref="I11:I12"/>
    <mergeCell ref="D9:D10"/>
    <mergeCell ref="D13:D14"/>
    <mergeCell ref="I13:I14"/>
    <mergeCell ref="H7:H8"/>
    <mergeCell ref="I7:I8"/>
    <mergeCell ref="B19:C19"/>
    <mergeCell ref="H9:H10"/>
    <mergeCell ref="I9:I10"/>
    <mergeCell ref="H13:H14"/>
    <mergeCell ref="H15:H16"/>
    <mergeCell ref="D15:D16"/>
    <mergeCell ref="A1:I2"/>
    <mergeCell ref="A3:I3"/>
    <mergeCell ref="A4:I4"/>
    <mergeCell ref="A5:A6"/>
    <mergeCell ref="B5:B6"/>
    <mergeCell ref="C5:C6"/>
    <mergeCell ref="D5:D6"/>
    <mergeCell ref="E5:E6"/>
    <mergeCell ref="G5:G6"/>
    <mergeCell ref="H5:H6"/>
    <mergeCell ref="I5:I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2" sqref="O12"/>
    </sheetView>
  </sheetViews>
  <sheetFormatPr defaultRowHeight="15" x14ac:dyDescent="0.25"/>
  <cols>
    <col min="1" max="1" width="4.28515625" customWidth="1"/>
    <col min="2" max="2" width="21.5703125" customWidth="1"/>
    <col min="3" max="3" width="6.140625" customWidth="1"/>
    <col min="4" max="4" width="18.85546875" customWidth="1"/>
    <col min="5" max="5" width="19" customWidth="1"/>
    <col min="6" max="7" width="6.7109375" customWidth="1"/>
    <col min="8" max="8" width="6.7109375" style="26" customWidth="1"/>
    <col min="9" max="9" width="6.7109375" customWidth="1"/>
    <col min="10" max="11" width="6.7109375" style="26" customWidth="1"/>
    <col min="12" max="13" width="6.7109375" customWidth="1"/>
    <col min="14" max="14" width="6.7109375" style="26" customWidth="1"/>
  </cols>
  <sheetData>
    <row r="1" spans="1:15" ht="20.25" customHeight="1" x14ac:dyDescent="0.25">
      <c r="A1" s="98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33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8.75" x14ac:dyDescent="0.3">
      <c r="A3" s="99" t="s">
        <v>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x14ac:dyDescent="0.25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27.75" customHeight="1" x14ac:dyDescent="0.25">
      <c r="A5" s="108" t="s">
        <v>1</v>
      </c>
      <c r="B5" s="101" t="s">
        <v>2</v>
      </c>
      <c r="C5" s="111" t="s">
        <v>3</v>
      </c>
      <c r="D5" s="101" t="s">
        <v>4</v>
      </c>
      <c r="E5" s="101" t="s">
        <v>5</v>
      </c>
      <c r="F5" s="150" t="s">
        <v>53</v>
      </c>
      <c r="G5" s="151"/>
      <c r="H5" s="151"/>
      <c r="I5" s="152"/>
      <c r="J5" s="158" t="s">
        <v>54</v>
      </c>
      <c r="K5" s="159"/>
      <c r="L5" s="159"/>
      <c r="M5" s="159"/>
      <c r="N5" s="160"/>
      <c r="O5" s="105" t="s">
        <v>9</v>
      </c>
    </row>
    <row r="6" spans="1:15" ht="26.25" customHeight="1" x14ac:dyDescent="0.25">
      <c r="A6" s="109"/>
      <c r="B6" s="102"/>
      <c r="C6" s="112"/>
      <c r="D6" s="102"/>
      <c r="E6" s="102"/>
      <c r="F6" s="153"/>
      <c r="G6" s="154"/>
      <c r="H6" s="154"/>
      <c r="I6" s="155"/>
      <c r="J6" s="156" t="s">
        <v>57</v>
      </c>
      <c r="K6" s="157"/>
      <c r="L6" s="157"/>
      <c r="M6" s="156" t="s">
        <v>58</v>
      </c>
      <c r="N6" s="157"/>
      <c r="O6" s="106"/>
    </row>
    <row r="7" spans="1:15" ht="31.5" customHeight="1" x14ac:dyDescent="0.25">
      <c r="A7" s="110"/>
      <c r="B7" s="103"/>
      <c r="C7" s="113"/>
      <c r="D7" s="103"/>
      <c r="E7" s="103"/>
      <c r="F7" s="32" t="s">
        <v>55</v>
      </c>
      <c r="G7" s="32" t="s">
        <v>56</v>
      </c>
      <c r="H7" s="32" t="s">
        <v>55</v>
      </c>
      <c r="I7" s="32" t="s">
        <v>56</v>
      </c>
      <c r="J7" s="32" t="s">
        <v>55</v>
      </c>
      <c r="K7" s="32" t="s">
        <v>56</v>
      </c>
      <c r="L7" s="32" t="s">
        <v>61</v>
      </c>
      <c r="M7" s="32" t="s">
        <v>55</v>
      </c>
      <c r="N7" s="32" t="s">
        <v>56</v>
      </c>
      <c r="O7" s="107"/>
    </row>
    <row r="8" spans="1:15" ht="20.100000000000001" customHeight="1" x14ac:dyDescent="0.25">
      <c r="A8" s="34">
        <v>1</v>
      </c>
      <c r="B8" s="20" t="s">
        <v>14</v>
      </c>
      <c r="C8" s="2">
        <v>19</v>
      </c>
      <c r="D8" s="17" t="s">
        <v>21</v>
      </c>
      <c r="E8" s="19" t="s">
        <v>16</v>
      </c>
      <c r="F8" s="36">
        <v>1</v>
      </c>
      <c r="G8" s="36">
        <v>1</v>
      </c>
      <c r="H8" s="72"/>
      <c r="I8" s="72"/>
      <c r="J8" s="72"/>
      <c r="K8" s="72"/>
      <c r="L8" s="72"/>
      <c r="M8" s="82">
        <v>1</v>
      </c>
      <c r="N8" s="82">
        <v>1</v>
      </c>
      <c r="O8" s="37">
        <v>1</v>
      </c>
    </row>
    <row r="9" spans="1:15" ht="20.100000000000001" customHeight="1" x14ac:dyDescent="0.25">
      <c r="A9" s="34">
        <v>2</v>
      </c>
      <c r="B9" s="20" t="s">
        <v>15</v>
      </c>
      <c r="C9" s="2">
        <v>18</v>
      </c>
      <c r="D9" s="17" t="s">
        <v>21</v>
      </c>
      <c r="E9" s="19" t="s">
        <v>16</v>
      </c>
      <c r="F9" s="72"/>
      <c r="G9" s="72"/>
      <c r="H9" s="36">
        <v>1</v>
      </c>
      <c r="I9" s="36">
        <v>1</v>
      </c>
      <c r="J9" s="72"/>
      <c r="K9" s="72"/>
      <c r="L9" s="72"/>
      <c r="M9" s="82">
        <v>0</v>
      </c>
      <c r="N9" s="82">
        <v>0</v>
      </c>
      <c r="O9" s="37">
        <v>2</v>
      </c>
    </row>
    <row r="10" spans="1:15" ht="20.100000000000001" customHeight="1" x14ac:dyDescent="0.25">
      <c r="A10" s="34">
        <v>3</v>
      </c>
      <c r="B10" s="20" t="s">
        <v>83</v>
      </c>
      <c r="C10" s="2">
        <v>16</v>
      </c>
      <c r="D10" s="17" t="s">
        <v>66</v>
      </c>
      <c r="E10" s="19" t="s">
        <v>84</v>
      </c>
      <c r="F10" s="72"/>
      <c r="G10" s="72"/>
      <c r="H10" s="36">
        <v>0</v>
      </c>
      <c r="I10" s="36">
        <v>0</v>
      </c>
      <c r="J10" s="82">
        <v>1</v>
      </c>
      <c r="K10" s="82">
        <v>0</v>
      </c>
      <c r="L10" s="82">
        <v>1</v>
      </c>
      <c r="M10" s="72"/>
      <c r="N10" s="72"/>
      <c r="O10" s="37">
        <v>3</v>
      </c>
    </row>
    <row r="11" spans="1:15" ht="20.100000000000001" customHeight="1" x14ac:dyDescent="0.25">
      <c r="A11" s="34">
        <v>4</v>
      </c>
      <c r="B11" s="21" t="s">
        <v>22</v>
      </c>
      <c r="C11" s="2">
        <v>12</v>
      </c>
      <c r="D11" s="16" t="s">
        <v>39</v>
      </c>
      <c r="E11" s="19" t="s">
        <v>23</v>
      </c>
      <c r="F11" s="36">
        <v>0</v>
      </c>
      <c r="G11" s="36">
        <v>0</v>
      </c>
      <c r="H11" s="72"/>
      <c r="I11" s="72"/>
      <c r="J11" s="82">
        <v>0</v>
      </c>
      <c r="K11" s="82">
        <v>1</v>
      </c>
      <c r="L11" s="82">
        <v>0</v>
      </c>
      <c r="M11" s="72"/>
      <c r="N11" s="72"/>
      <c r="O11" s="37">
        <v>4</v>
      </c>
    </row>
    <row r="15" spans="1:15" ht="15.75" x14ac:dyDescent="0.25">
      <c r="M15" s="82"/>
      <c r="N15" s="84"/>
    </row>
  </sheetData>
  <mergeCells count="13">
    <mergeCell ref="A1:O2"/>
    <mergeCell ref="A3:O3"/>
    <mergeCell ref="A4:O4"/>
    <mergeCell ref="A5:A7"/>
    <mergeCell ref="B5:B7"/>
    <mergeCell ref="C5:C7"/>
    <mergeCell ref="D5:D7"/>
    <mergeCell ref="E5:E7"/>
    <mergeCell ref="O5:O7"/>
    <mergeCell ref="F5:I6"/>
    <mergeCell ref="J6:L6"/>
    <mergeCell ref="J5:N5"/>
    <mergeCell ref="M6:N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квалификация</vt:lpstr>
      <vt:lpstr>1 упр</vt:lpstr>
      <vt:lpstr>2 упр</vt:lpstr>
      <vt:lpstr>3 упр.</vt:lpstr>
      <vt:lpstr>Команды</vt:lpstr>
      <vt:lpstr>Финал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2102</dc:creator>
  <cp:lastModifiedBy>Пользователь Windows</cp:lastModifiedBy>
  <cp:lastPrinted>2018-08-18T14:05:41Z</cp:lastPrinted>
  <dcterms:created xsi:type="dcterms:W3CDTF">2018-04-29T10:00:35Z</dcterms:created>
  <dcterms:modified xsi:type="dcterms:W3CDTF">2018-08-19T23:38:09Z</dcterms:modified>
</cp:coreProperties>
</file>